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120" yWindow="0" windowWidth="22080" windowHeight="7035"/>
  </bookViews>
  <sheets>
    <sheet name="CONCENTRADO E010" sheetId="1" r:id="rId1"/>
  </sheets>
  <definedNames>
    <definedName name="_xlnm._FilterDatabase" localSheetId="0" hidden="1">'CONCENTRADO E010'!#REF!</definedName>
    <definedName name="_xlnm.Print_Area" localSheetId="0">'CONCENTRADO E010'!$A$1:$S$147</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61" i="1"/>
  <c r="E121" l="1"/>
  <c r="H17" l="1"/>
  <c r="F17"/>
  <c r="E17"/>
  <c r="D17"/>
  <c r="H37" l="1"/>
  <c r="E137" l="1"/>
  <c r="D137"/>
  <c r="E117"/>
  <c r="D121"/>
  <c r="D117"/>
  <c r="H141"/>
  <c r="F141"/>
  <c r="H139"/>
  <c r="F139"/>
  <c r="H131"/>
  <c r="F131"/>
  <c r="H129"/>
  <c r="F129"/>
  <c r="D127"/>
  <c r="E127"/>
  <c r="H127" s="1"/>
  <c r="H121"/>
  <c r="F121"/>
  <c r="H119"/>
  <c r="F119"/>
  <c r="H111"/>
  <c r="F111"/>
  <c r="H109"/>
  <c r="F109"/>
  <c r="D107"/>
  <c r="E107"/>
  <c r="F107" s="1"/>
  <c r="H101"/>
  <c r="F101"/>
  <c r="H99"/>
  <c r="F99"/>
  <c r="D97"/>
  <c r="E97"/>
  <c r="F97" s="1"/>
  <c r="H91"/>
  <c r="F91"/>
  <c r="H89"/>
  <c r="F89"/>
  <c r="D87"/>
  <c r="E87"/>
  <c r="F87" s="1"/>
  <c r="H81"/>
  <c r="F81"/>
  <c r="H79"/>
  <c r="F79"/>
  <c r="D77"/>
  <c r="E77"/>
  <c r="F77" s="1"/>
  <c r="H71"/>
  <c r="F71"/>
  <c r="H69"/>
  <c r="F69"/>
  <c r="D67"/>
  <c r="E67"/>
  <c r="F67" s="1"/>
  <c r="E47"/>
  <c r="D47"/>
  <c r="F51"/>
  <c r="H51"/>
  <c r="F31"/>
  <c r="H31"/>
  <c r="H61"/>
  <c r="H59"/>
  <c r="F59"/>
  <c r="E57"/>
  <c r="D57"/>
  <c r="H49"/>
  <c r="F49"/>
  <c r="H41"/>
  <c r="F41"/>
  <c r="H39"/>
  <c r="F39"/>
  <c r="E37"/>
  <c r="D37"/>
  <c r="H29"/>
  <c r="F29"/>
  <c r="E27"/>
  <c r="D27"/>
  <c r="H21"/>
  <c r="F21"/>
  <c r="H19"/>
  <c r="F19"/>
  <c r="H67" l="1"/>
  <c r="F127"/>
  <c r="H47"/>
  <c r="H77"/>
  <c r="H57"/>
  <c r="F137"/>
  <c r="H107"/>
  <c r="F117"/>
  <c r="F27"/>
  <c r="H87"/>
  <c r="H97"/>
  <c r="H137"/>
  <c r="F57"/>
  <c r="F47"/>
  <c r="F37"/>
  <c r="H117"/>
  <c r="H27"/>
</calcChain>
</file>

<file path=xl/sharedStrings.xml><?xml version="1.0" encoding="utf-8"?>
<sst xmlns="http://schemas.openxmlformats.org/spreadsheetml/2006/main" count="327" uniqueCount="97">
  <si>
    <t>COMISION COORDINADORA DE INSTITUTOS NACIONALES DE SALUD</t>
  </si>
  <si>
    <t>Y HOSPITALES DE ALTA ESPECIALIDAD</t>
  </si>
  <si>
    <t>MATRIZ DE INDICADORES PARA RESULTADOS (MIR)</t>
  </si>
  <si>
    <t>Coordinación de Proyectos Estratégicos</t>
  </si>
  <si>
    <t>Clave entidad/unidad:</t>
  </si>
  <si>
    <t>Entidad/unidad: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</si>
  <si>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</si>
  <si>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</si>
  <si>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</si>
  <si>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</si>
  <si>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</si>
  <si>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</si>
  <si>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</si>
  <si>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</si>
  <si>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</si>
  <si>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</si>
  <si>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</si>
  <si>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</si>
  <si>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</si>
  <si>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</si>
  <si>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</si>
  <si>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</si>
  <si>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</si>
  <si>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</si>
  <si>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</si>
  <si>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</si>
  <si>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</si>
  <si>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</si>
  <si>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</si>
  <si>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</si>
  <si>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</si>
  <si>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</si>
  <si>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</si>
  <si>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</si>
  <si>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</si>
  <si>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PP:   E023</t>
  </si>
  <si>
    <t>"ATENCIÓN A LA SALUD"</t>
  </si>
  <si>
    <t>Porcentaje de pacientes referidos por instituciones públicas de salud a los que se les apertura expediente clínico institucional
FÓRMULA: VARIABLE1 / VARIABLE2 X 100</t>
  </si>
  <si>
    <t xml:space="preserve">Número de pacientes que han sido referidos por instituciones públicas de salud a los cuales se les apertura expediente clínico institucional en el periodo de evaluación </t>
  </si>
  <si>
    <t>Porcentaje de egresos hospitalarios por mejoría y curación
FÓRMULA: VARIABLE1 / VARIABLE2 X 100</t>
  </si>
  <si>
    <t xml:space="preserve">Número de egresos hospitalarios por mejoría y curación </t>
  </si>
  <si>
    <t>Porcentaje de usuarios con percepción de 
satisfacción de la calidad de la atención médica ambulatoria recibida superior a 80 puntos  
FÓRMULA: VARIABLE1 / VARIABLE2 X 100</t>
  </si>
  <si>
    <t xml:space="preserve">Número de usuarios en atención ambulatoria que manifestaron una calificación de percepción 
de satisfacción de la calidad de la atención recibida superior a 80 puntos </t>
  </si>
  <si>
    <t>Porcentaje de sesiones de rehabilitación especializadas realizadas respecto al total realizado
FÓRMULA: VARIABLE1 / VARIABLE2 X 100</t>
  </si>
  <si>
    <t>Número de sesiones de rehabilitación especializadas realizadas</t>
  </si>
  <si>
    <t>Porcentaje de procedimientos diagnósticos de alta especialidad realizados
FÓRMULA: VARIABLE1 / VARIABLE2 X 100</t>
  </si>
  <si>
    <t xml:space="preserve">Número de procedimientos diagnósticos ambulatorios realizados considerados de alta especialidad por la institución </t>
  </si>
  <si>
    <t>Porcentaje de procedimientos terapéuticos ambulatorios de alta especialidad realizados
FÓRMULA: VARIABLE1 / VARIABLE2 X 100</t>
  </si>
  <si>
    <t xml:space="preserve">Número de procedimientos terapéuticos ambulatorios realizados considerados de alta especialidad por la institución </t>
  </si>
  <si>
    <t>Porcentaje de usuarios con percepción de 
satisfacción de la calidad de la atención médica hospitalaria recibida superior a 80 puntos
FÓRMULA: VARIABLE1 / VARIABLE2 X 100</t>
  </si>
  <si>
    <t xml:space="preserve">Número de usuarios en atención hospitalaria que manifestaron una calificación de percepción de satisfacción de la calidad de la atención recibida superior a 80 puntos </t>
  </si>
  <si>
    <t>Porcentaje  de expedientes clínicos revisados aprobados conforme a la NOM SSA 004
FÓRMULA: VARIABLE1 / VARIABLE2 X 100</t>
  </si>
  <si>
    <t xml:space="preserve">Número de expedientes clínicos revisados que cumplen con los criterios de la NOM SSA 004 </t>
  </si>
  <si>
    <t>Porcentaje de ocupación hospitalaria
FÓRMULA: VARIABLE1 / VARIABLE2 X 100</t>
  </si>
  <si>
    <t xml:space="preserve">Número de días paciente durante el período
</t>
  </si>
  <si>
    <t xml:space="preserve">Promedio de días estancia 
FÓRMULA: VARIABLE1 / VARIABLE2 </t>
  </si>
  <si>
    <t xml:space="preserve">Número de días estancia
</t>
  </si>
  <si>
    <t xml:space="preserve">Total de egresos hospitalarios
</t>
  </si>
  <si>
    <t>Proporción de consultas de primera vez respecto a preconsultas
FÓRMULA: VARIABLE1 / VARIABLE2 X 100</t>
  </si>
  <si>
    <t xml:space="preserve">Número de consultas de primera vez otorgadas en el periodo </t>
  </si>
  <si>
    <t>Tasa de infección nosocomial (por mil días de estancia hospitalaria)
FÓRMULA: VARIABLE1 / VARIABLE2 X 1000</t>
  </si>
  <si>
    <t xml:space="preserve">Número de episodios de infecciones nosocomiales registrados en el periodo 
de reporte </t>
  </si>
  <si>
    <t xml:space="preserve">        EVALUACIÓN DE CUMPLIMIENTO DE METAS PERÍODO ENERO - MARZO 2018</t>
  </si>
  <si>
    <t xml:space="preserve">Total de egresos hospitalarios </t>
  </si>
  <si>
    <t xml:space="preserve">Total de sesiones de rehabilitación realizadas </t>
  </si>
  <si>
    <t xml:space="preserve">Total de procedimientos diagnósticos ambulatorios realizados </t>
  </si>
  <si>
    <t xml:space="preserve">Total de procedimientos terapéuticos ambulatorios realizados </t>
  </si>
  <si>
    <t>Eficacia en el otorgamiento de consulta 
programada (primera vez, subsecuente, preconsulta, urgencias) 
FÓRMULA: VARIABLE1 / VARIABLE2 X 100</t>
  </si>
  <si>
    <t xml:space="preserve">Número de consultas realizadas 
(primera vez, subsecuente,  
preconsulta, urgencias) </t>
  </si>
  <si>
    <t>Número de consultas programadas (primera vez, subsecuente, preconsulta, urgencias)</t>
  </si>
  <si>
    <t xml:space="preserve">Total de expedientes revisados por el Comité del expediente clínico institucional </t>
  </si>
  <si>
    <t xml:space="preserve">Número de días cama durante el período </t>
  </si>
  <si>
    <t xml:space="preserve">Número de preconsultas otorgadas en el periodo </t>
  </si>
  <si>
    <t xml:space="preserve">Total de días estancia en el periodo de reporte </t>
  </si>
  <si>
    <t>NCA</t>
  </si>
  <si>
    <t>INSTITUTO NACIONAL DE CARDIOLOGÍA IGNACIO CHÁVEZ</t>
  </si>
  <si>
    <t xml:space="preserve">Total de pacientes a los cuales se les apertura expediente clínico en el periodo de evaluación </t>
  </si>
  <si>
    <t>AL CIERRE DEL PRIMER TRIMESTRE SE ALCANZÓ EL 89.6% DE USUARIOS CON PERCEPCIÓN SATISFACTORIA DE LA CALIDAD EN LA ATENCIÓN MÉDICA AMBULATORIA CON 389 USUARIOS DE UN TOTAL DE 434 ENCUESTADOS; LA PROGRAMACIÓN FUE DEL 90.1% CON 419 USUARIOS POSIBLEMENTE SATISFECHOS DE UN TOTAL DE 465 A ENCUESTAR. AÚN CUANDO EL NÚMERO DE USUARIOS FUE MENOR A LO PROGRAMADO, SE HA MANTENDO EL NIVEL DE SATISFACCIÓN EN LA ATENCIÓN MÉDICA AMBULATORIA. CONFORME AL CRITERIO DE LA SHCP, EL CUMPLIMIENTO OBTENIDO ES DEL 99.4% SITUANDO AL INDICADOR EN SEMÁFORO DE COLOR VERDE.</t>
  </si>
  <si>
    <t>MTRA. LUCIA RÍOS NÚÑEZ</t>
  </si>
  <si>
    <t>DR. JORGE GASPAR HERNÁNDEZ</t>
  </si>
  <si>
    <t>Total de usuarios en atención hospitalaria encuestados</t>
  </si>
  <si>
    <t>AL CIERRE DEL PRIMER TRIMESTRE SE ALCANZÓ EL 92.5% DE EGRESOS POR MEJORÍA CON 1,090 DE UN TOTAL DE 1,178; LA PROGRAMACIÓN FUE DEL 87.0% CON 1,140 EGRESOS POR MEJORÍA DE UN TOTAL DE 1,311.  SE DESTACA QUE LOS PROCEDIMIENTOS TERAPÉUTICOS POR HEMODINÁMICA PRESENTAN UN MENOR RIESGO A LOS PACIENTES, PERMITIENDOLES UNA RECUPERACIÓN Y REINTEGRACIÓN A SUS ACTIVIDADES DE MANERA MÁS RÁPIDA. A SU VEZ, CABE MENCIONAR QUE EL OCTAVO PISO DE HOSPITALIZACIÓN SE ENCUENTRA EN ETAPA DE REMODELACIÓN, LA CUAL SERÁ CONCLUIDA DURANTE EL SIGUIENTE TRIMESTRE. EL CUMPLIMIENTO QUE SE ALCANZA ES DEL 106.3%, POR LO QUE DE ACUERDO A LOS CRITERIOS DE LA SHCP EL SEMAFÓRO SEÑALA COLOR AMARILLO.</t>
  </si>
  <si>
    <t>DEBIDO A LAS ESTRATEGÍAS IMPLEMENTADAS PARA UNA MEJOR DETECCIÓN DE SATISFACCIÓN DE LA CALIDAD QUE PERCIBEN LOS USUARIOS EN EL ÁREA DE HOSPITALIZACIÓN, Y DE SER EL CASO,  DETECTAR OPORTUNIDADES DE MEJORA,  SE MODIFICARAN LAS VARIABLES MEDIANTE SOLICITUD DE ACUERDO EN LA XCI REUNIÓN ORDINARIA DEL ÓRGANO DE GOBIERNO.</t>
  </si>
  <si>
    <t xml:space="preserve">AL CIERRE DEL PRIMER TRIMESTRE SE OBTUVO EL 86.5% DE USUARIOS CON PERCEPCIÓN DE SATISFACCIÓN DE LA CALIDAD DE LA ATENCIÓN MÉDICA HOSPITALARIA RECIBIDA SUPERIOR A 80 PUNTOS CON 371 USUARIOS QUE DIERON UNA CALIFICACIÓN SUPERIOR A 80 PUNTOS, DE 429 USUARIOS ENCUESTADOS; LA PROGRAMACIÓN FUE DEL 90.0% CON  234 USUARIOS QUE MANIFESTARÍAN UNA PERCEPCIÓN DE CALIDAD SUPERIOR A 80 PUNTOS, DE 260 USUARIOS A ENCUESTAR. LAS VARIACIONES QUE SE OBSERVAN EN LAS VARIABLES, SE DEBEN A LA IMPLEMENTACIÓN DE ESTRATEGÍAS POR LA UNIDAD DE CALIDAD MEDIANTE LA PARTICIPACIÓN DE UN EQUIPO COORDINADO POR EL PERSONAL DE TRABAJO SOCIAL PARA SU APLICACIÓN EN LOS SERVICIOS QUE POR SUS CONDICIONES NO SE PUEDAN APLICAR, ASÍ COMO EL REFORZAMIENDO MEDIANTE LA COLABORACIÓN DEL PERSONAL DE CALIDAD EN EL SERVICIO UNIDAD CORONARIA. A SU VEZ SE MANTENDRÁ COMUNICACIÓN CONSTANTE CON LAS ÁREAS INVOLUCRADAS DE ESTAS EVALUACIONES, YA QUE LA PERCEPCIÓN DE LOS USUARIOS POSIBILITA LA MEJORA EN LA CALIDAD DE LA ATENCIÓN. 
EL CUMPLIMIENTO QUE SE ALCANZA ES DEL 96.1% SEÑALANDO UN SEMAFÓRO DE COLOR VERDE CONFORME AL CRITERIO DE LA SHCP. </t>
  </si>
  <si>
    <t>Total de usuarios en atención ambulatoria encuestados</t>
  </si>
  <si>
    <t>DEBIDO AL CRECIMIENTO DE LA POBLACIÓN CON PATOLOGÍAS CARDIÁCAS, DE LA POBLACIÓN ABIERTA, REFERIDOS POR  INSTITUCIONES PÚBLICAS, SE LLEVARÁ A CABO UNA REPROGRAMACIÓN DE LAS VARIABLES QUE INTEGRAN ESTE INDICADOR MEDIANTE SOLICITUD DE ACUERDO EN LA XCI REUNIÓN ORDINARIA DEL ÓRGANO DE GOBIERNO.</t>
  </si>
  <si>
    <t>POR EL EFECTO DE LOS REQUISITOS DE ACEPTACIÓN DE PACIENTES DE ESTE INSTITUTO, PRINCIPALMENTE LA POBLACIÓN ABIERTA, REFERIDA POR  INSTITUCIONES PÚBLICAS, SE LLEVARÁ A CABO UNA REPROGRAMACIÓN DE LAS VARIABLES QUE INTEGRAN ESTE INDICADOR MEDIANTE SOLICITUD DE ACUERDO EN LA XCI REUNIÓN ORDINARIA DEL ÓRGANO DE GOBIERNO.</t>
  </si>
  <si>
    <t xml:space="preserve">AL CIERRE DEL PRIMER TRIMESTRE SE OBTUVO UNA TASA DE 5.9 DE INFECCIÓN NOSOCOMIAL POR MIL DÍAS ESTANCIA CON 75 EPISODIOS DE INFECCIONES NOSOCOMIALES Y 12,608 DÍAS ESTANCIA; LA PROGRAMACIÓN FUE DE 66 EPISODIOS Y 13,241 DÍAS ESTANCIA. ES IMPORTANTE MENCIONAR QUE DEBIDO A LA COMPLEJIDAD DE LAS PATOLOGÍAS QUE PRESENTAN LOS PACIENTES DE ALTO RIESGO (LOS QUE SE ENCUENTRAN EN SOPORTE VITAL Y QUE REQUIEREN CUÍDADOS CRÍTICOS), SE INCREMENTA LA POSIBILIDAD DE INFECCCIÓN, POR LO QUE DE MANERA PERMANENTE SE MANTIENE EL PROGRAMA DE PREVENCIÓN Y CONTROL DE INFECCIONES INCLUIDO EN EL PROGRAMA DE CALIDAD Y SEGURIDAD DEL PACIENTE. EL CUMPLIMIENTO ALCANZADO ES DEL 118.0% SEÑALANDO UN SEMAFÓRO DE COLOR ROJO CONFORME AL CRITERIO DE LA SHCP. </t>
  </si>
  <si>
    <t xml:space="preserve">AL CIERRE DEL PRIMER TRIMESTRE SE OBTUVO EL 38.0% DE PACIENTES REFERIDOS POR INSTITUCIONES PÚBLICAS DE SALUD A LOS QUE SE LES APERTURÓ EXPEDIENTE CLÍNICO CON 418 DE UN TOTAL DE 1,100 PACIENTES A LOS QUE SE LES APERTURÓ EXPEDIENTE; LA PROGRAMACIÓN FUE DEL 19.8% CON 315 PACIENTES REFERIDOS CON POSIBLE APERTURA DE EXPEDIENTE DE UN TOTAL DE 1,587 PACIENTES ESTIMADOS PARA APERTURAR EXPEDIENTE CLÍNICO. ES IMPORTANTE MENCIONAR QUE POR EL CRECIMIENTO DE LA POBLACIÓN ABIERTA QUE DEMANDA ATENCIÓN ESPECIALIZADA EN CARDIOLOGÍA, REFERIDA PRINCIPALMENTE DE HOSPITALES DE SEGUNDO NIVEL, HOSPITALES DE ALTA ESPECIALIDAD O DE INSTITUTOS DEL SECTOR SALUD; POR LO QUE DURANTE ESTE PERIODO SE APERTURÓ UN MAYOR NÚMERO DE EXPEDIENTES CON RESPECTO A LO PROGRAMADO. EL CUMPLIMIENTO QUE SE ALCANZÓ FUE DEL 191.9% SEÑALANDO UN SEMAFÓRO DE COLOR ROJO CONFORME AL CRITERIO DE LA SHCP. 
</t>
  </si>
  <si>
    <t>AL CIERRE DEL PRIMER TRIMESTRE SE OBTUVO EL 77.1% DE SESIONES DE REHABILITACIÓN ESPECIALIZADAS REALIZADAS CON 2,620 RESPECTO AL TOTAL DE SESIONES DE REHABILITACIÓN CON 3,398;  LA PROGRAMACIÓN FUE DEL 81.0% CON 3,096 SESIONES ESPECIALIZADAS DE UN TOTAL DE 3,822.  EL APEGO AL PROGRAMA INTEGRAL DE REHABILITACIÓN CARDIACA, PERMITE A LOS PACIENTES LA INTEGRACIÓN A SUS ACTIVIDADES MÁS RAPIDAMENTE.  EL CUMPLIMIENTO QUE SE ALCANZA ES DEL 95.2% SEÑALANDO UN SEMAFÓRO DE COLOR VERDE DE ACUERDO AL CRITERIO DE LA SHCP.</t>
  </si>
  <si>
    <t xml:space="preserve">LA CIERRE DEL PRIMER TRIMESTRE SE OBTUVO EL 20.7% DE PROCEDIMIENTOS DIAGNÓSTICOS AMBULATORIOS DE ALTA ESPECIALIDAD CON 2,598 DE UN TOTAL DE 12,527 PROCEDIMIENTOS DIAGNÓSTICOS AMBULATORIOS REALIZADOS; LA PROGRAMACIÓN FUE DEL 20.0% CON 2,231 PROCEDIMIENTOS DIAGNÓSTICOS DE ALTA ESPECIALIDAD, DE UN TOTAL DE 11,157.  CABE DESTACAR LA OPORTUNA EVALUACIÓN DE LOS PACIENTES AMBULATORIOS MEDIANTE LOS SERVICOS DE DIAGNÓSTICO, COMO SON LOS ESTUDIOS DE GABINETE DE ALTA ESPECIALIDAD, CUYO RESULTADO PERMITEN LA IDENTIFICACIÓN DE  NECESIDADES DE ATENCIÓN MÉDICA PARA EL DEBIDO TRATAMIENTO TERAPEÚTICO. EL CUMPLIMIENTO ALCANZADO ES DEL 103.5% SEÑALANDO UN SEMAFÓRO EN COLOR VERDE CONFORME A LOS CRITERIOS DE LA SHCP. </t>
  </si>
  <si>
    <t>AL CIERRE DEL PRIMER TRIMESTRE SE ALCANZÓ EL 100.0% DE PROCEDIMIENTOS TERAPÉUTICOS AMBULATORIOS DE ALTA ESPECIALIDAD REALIZADOS CON 46, SIENDO ESTE MISMO NÚMERO EL TOTAL DE PROCEDIMIENTOS TERAPEÚTICOS REALIZADOS POR HEMODINAMÍCA VIA RADIAL. LA PROGRAMACIÓN FUE DEL 100.0% CON 64 PROCEDIMIENTOS TERAPEÚTICOS AMBULATORIOS, POR LO QUE EL SEMAFÓRO SEÑALA COLOR VERDE CONFORME AL CRITERIO DE LA SHCP.</t>
  </si>
  <si>
    <t>DURANTE EL PRIMER TRIMESTRE SE OBTUVO EL 90.6% DE EFICACIA EN EL OTORGAMIENTO DE CONSULTAS PROGRAMADAS CON 30,410 DE LAS CUALES DE REALIZARON 26,331 EN EL SERVCIO DE CONSULTA EXTERNA Y 4,079 EN EL SERVICIO DE URGENCIAS, DE 33,550 PROGRAMADAS; LA PROYECCIÓN FUE DEL 99.1% PARA QUE SE REALIZARA UN TOTAL DE 33,261. CABE MENCIONAR QUE POR LOS DÍAS DE ASUETO DEL MES MARZO SE REGISTRO UN MENOR NÚMERO DE ATENCIONES EN EL SERVICIO DE CONSULTA EXTERNA, MANTENIÉNDOSE CONSTANTE LAS ATENCIONES EN EL SERVICIO DE URGENCIAS. EL CUMPLMIENTO DE META ALCANZADO ES DEL 91.4% SEÑALANDO UN COLOR AMARILLO DE ACUERDO AL CRITERIO DE LA SHCP.</t>
  </si>
  <si>
    <t>AL CIERRE DEL PRIMER TRIMESTRE SE OBTUVO EL 75.1% DE OCUPACIÓN HOSPITALARIA CON 14,399 DÍAS PACIENTE Y 19,170 DÍAS CAMA; LA PROGRAMACIÓN FUE DEL 80.0% CON 15,336 DÍAS PACIENTE. EL RESULTADO DE ESTE INDICADOR ESTÁ EN FUNCIÓN DE DE LA VARIABLE 1, POR LO QUE ES IMPORTANTE MENCIONAR QUE EL OCTAVO PISO DE HOSPITALIZACIÓN SE ENCUENTRA EN ETAPA DE REMODELACIÓN, LA CUAL SERÁ CONCLUIDA DURANTE EL SIGUIENTE TRIMESTRE.  EL CUMPLIMIENTO ALCANZADO ES DEL 93.9% SEÑALANDO UN SEMAFÓRO DE COLOR AMARILLO CONFORME AL CRITERIO DE LA SHCP.</t>
  </si>
  <si>
    <t>AL CIERRE DEL PRIMER TRIMESTRE SE OBTUVO UN PROMEDIO DE 10.7 DÍAS ESTANCIA CON 12,608 DÍAS  Y  1,178 EGRESOS HOSPITALARIOS, EL PROMEDIO PROGRAMADO FUE DE DE 10.1 DÍAS ESTANCIA CON 13,241 DÍAS  Y  1,311 EGRESOS.  LA COMPLEJIDAD DE LAS PATOLOGÍAS QUE PRESENTAN LOS PACIENTES, PRINCIPALMENTE LOS DE ALTO RIESGO COMO SON: LOS PACIENTES QUE REQUIEREN CUIDADOS CRÍTICOS, LOS PACIENTES EN SOPORTE VITAL, LOS PACIENTES QUE PRESENTAN ESTENOSIS AÓRTICA O AQUELLOS CON INSUFICIENCIA AGUDA O CRÓNICA, ASÍ COMO LOS PACIENTES VULNERABLES, Y QUE A SU VEZ PUEDEN PRESENTAN COMORBILIDAD, DERIVA EN UNA MAYOR ESTANCIA HOSPITALARIA. EL CUMPLIMIENTO ALCANZADO ES DEL 105.9% POR LO QUE DE ACUERDO AL CRITERIO DE LA SHCP, EL SEMÁFORO SE SITÚA EN COLOR AMARILLO.</t>
  </si>
  <si>
    <t>AL CIERRE DEL PRIMER TRIMESTRE SE OBTUVO EL 83.3% DE EXPEDIENTES CLÍNICOS REVISADOS QUE CUMPLEN CON LOS CRITERIOS DE LA NOM SSA 004 CON 30 APROBADOS DE 36 REVISADOS; LA PROGRAMACIÓN FUE DEL 83.6% CON 56 EN CUMPLIMIENTO DE 67 A REVISAR. SE REVISÓ UN MENOR NÚMERO DE EXPEDIENTES CON RESPECTO A LO PROGRAMADO, DEBIDO A QUE LA INSTITUCIÓN HA ESTABLECIDO ACCIONES CON LA FINALIDAD DE FORTALECER LA INFORMACIÓN QUE DEBE CONTENER EL EXPEDIENTE CLÍNICO, CON LO CUÁL SE DE CUMPLIMIENTO CON LOS CRITERIOS DE LA NOM SSA 004, SIENDO UNA DE ESTAS QUE AL INICIO DEL CICLO ACADÉMICO DE FORMACIÓN MÉDICA DE ESPECIALIDAD EN CARDIOLOGÍA Y RAMAS AFÍN, SE CAPACITE EN EL TEMA A LOS RESIDENTES DE NUEVO INGRESO. EL CUMPLIMIENTO ALCANZADO ES DEL 99.6%, QUE DE ACUERDO AL CRITERIO DE LA SHCP, EL INDICADOR SE SITÚA EN SEMÁFORO DE COLOR VERDE.</t>
  </si>
  <si>
    <t>AL CONCLUIR EL PRIMER TRIMESTRE SE ALCANZÓ EL 85.5% CON 655 CONSULTAS OTORGADAS DE PRIMERA VEZ Y 766 PRECONSULTAS; LA PROGRAMACIÓN FUE DEL 75.0% CON 904 CONSULTAS DE PRIMERA VEZ Y 1,205 PRECONSULTAS. CABE MENCIONAR QUE LA DISMINUCIÓN DE AMBAS VARIABLES ES UN EFECTO DE LOS REQUISITOS DE REFERENCIA MÉDICA PARA LA POBLACIÓN ABIERTA CON ALGUNA PATOLOGÍA CARDIACA QUE DEMANDA ATENCIÓN ESPECIALIZADA, CON LO CUAL SE COADYUVA AL MEJORAMIENTO EN LA ATENCIÓN DE LA RED DE SERVICIOS DE SALUD. EL CUMPLIMIENTO ALCANZADO ES DEL 114.0% SEÑALANDO UN SEMÁFORO DE COLOR ROJO.</t>
  </si>
</sst>
</file>

<file path=xl/styles.xml><?xml version="1.0" encoding="utf-8"?>
<styleSheet xmlns="http://schemas.openxmlformats.org/spreadsheetml/2006/main">
  <numFmts count="1">
    <numFmt numFmtId="164" formatCode="#,##0.0"/>
  </numFmts>
  <fonts count="25">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sz val="16"/>
      <name val="Arial"/>
      <family val="2"/>
    </font>
    <font>
      <b/>
      <i/>
      <sz val="18"/>
      <name val="Arial"/>
      <family val="2"/>
    </font>
    <font>
      <b/>
      <sz val="22"/>
      <name val="Arial"/>
      <family val="2"/>
    </font>
    <font>
      <b/>
      <i/>
      <u/>
      <sz val="22"/>
      <name val="Arial"/>
      <family val="2"/>
    </font>
    <font>
      <b/>
      <sz val="26"/>
      <name val="Arial"/>
      <family val="2"/>
    </font>
    <font>
      <b/>
      <sz val="28"/>
      <name val="Arial"/>
      <family val="2"/>
    </font>
    <font>
      <sz val="18"/>
      <name val="Arial"/>
      <family val="2"/>
    </font>
    <font>
      <b/>
      <sz val="26"/>
      <name val="Calibri"/>
      <family val="2"/>
      <scheme val="minor"/>
    </font>
    <font>
      <b/>
      <i/>
      <sz val="26"/>
      <name val="Calibri"/>
      <family val="2"/>
      <scheme val="minor"/>
    </font>
    <font>
      <sz val="11"/>
      <name val="Calibri"/>
      <family val="2"/>
      <scheme val="minor"/>
    </font>
    <font>
      <b/>
      <sz val="22"/>
      <name val="Calibri"/>
      <family val="2"/>
      <scheme val="minor"/>
    </font>
    <font>
      <b/>
      <sz val="24"/>
      <name val="Calibri"/>
      <family val="2"/>
      <scheme val="minor"/>
    </font>
    <font>
      <sz val="22"/>
      <name val="Calibri"/>
      <family val="2"/>
      <scheme val="minor"/>
    </font>
    <font>
      <sz val="18"/>
      <name val="Calibri"/>
      <family val="2"/>
      <scheme val="minor"/>
    </font>
    <font>
      <sz val="48"/>
      <name val="Calibri"/>
      <family val="2"/>
      <scheme val="minor"/>
    </font>
    <font>
      <sz val="36"/>
      <name val="Calibri"/>
      <family val="2"/>
      <scheme val="minor"/>
    </font>
    <font>
      <b/>
      <sz val="14"/>
      <name val="Calibri"/>
      <family val="2"/>
      <scheme val="minor"/>
    </font>
    <font>
      <sz val="24"/>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27">
    <xf numFmtId="0" fontId="0" fillId="0" borderId="0" xfId="0"/>
    <xf numFmtId="0" fontId="1" fillId="2" borderId="0" xfId="0" applyFont="1" applyFill="1" applyProtection="1"/>
    <xf numFmtId="0" fontId="2" fillId="2" borderId="0" xfId="0" applyFont="1" applyFill="1"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7" fillId="0" borderId="0" xfId="1" applyFont="1" applyFill="1" applyBorder="1" applyAlignment="1" applyProtection="1">
      <alignment horizontal="center" vertical="center"/>
    </xf>
    <xf numFmtId="0" fontId="11" fillId="0" borderId="7" xfId="0" applyFont="1" applyFill="1" applyBorder="1" applyAlignment="1" applyProtection="1">
      <alignment horizontal="left" vertical="center" wrapText="1"/>
    </xf>
    <xf numFmtId="0" fontId="12" fillId="0" borderId="9" xfId="0" applyFont="1" applyFill="1" applyBorder="1" applyAlignment="1" applyProtection="1">
      <alignment horizontal="center" vertical="center"/>
    </xf>
    <xf numFmtId="0" fontId="13" fillId="2" borderId="0" xfId="1" applyFont="1" applyFill="1" applyProtection="1"/>
    <xf numFmtId="0" fontId="3" fillId="2" borderId="0" xfId="1" applyFont="1" applyFill="1" applyProtection="1"/>
    <xf numFmtId="0" fontId="3" fillId="2" borderId="0" xfId="0" applyFont="1" applyFill="1" applyAlignment="1" applyProtection="1"/>
    <xf numFmtId="0" fontId="16" fillId="2" borderId="0" xfId="0" applyFont="1" applyFill="1" applyProtection="1"/>
    <xf numFmtId="0" fontId="16" fillId="0" borderId="0" xfId="0" applyFont="1" applyProtection="1"/>
    <xf numFmtId="0" fontId="18" fillId="0" borderId="0" xfId="0" applyFont="1" applyAlignment="1" applyProtection="1"/>
    <xf numFmtId="0" fontId="16" fillId="2" borderId="0" xfId="0" applyFont="1" applyFill="1" applyAlignment="1" applyProtection="1"/>
    <xf numFmtId="0" fontId="20" fillId="2" borderId="0" xfId="0" applyFont="1" applyFill="1" applyProtection="1"/>
    <xf numFmtId="0" fontId="20" fillId="0" borderId="0" xfId="0" applyFont="1" applyProtection="1"/>
    <xf numFmtId="0" fontId="6" fillId="2" borderId="0" xfId="1" applyFont="1" applyFill="1" applyProtection="1"/>
    <xf numFmtId="0" fontId="23" fillId="4" borderId="6" xfId="0" applyFont="1" applyFill="1" applyBorder="1" applyAlignment="1" applyProtection="1">
      <alignment horizontal="center"/>
    </xf>
    <xf numFmtId="49" fontId="17" fillId="0" borderId="6" xfId="0" applyNumberFormat="1" applyFont="1" applyBorder="1" applyAlignment="1" applyProtection="1">
      <alignment horizontal="center" vertical="center"/>
    </xf>
    <xf numFmtId="3" fontId="15" fillId="0" borderId="7" xfId="0" applyNumberFormat="1" applyFont="1" applyFill="1" applyBorder="1" applyAlignment="1" applyProtection="1">
      <alignment horizontal="center" vertical="center" wrapText="1"/>
      <protection locked="0"/>
    </xf>
    <xf numFmtId="164" fontId="14" fillId="0" borderId="7" xfId="0" applyNumberFormat="1" applyFont="1" applyFill="1" applyBorder="1" applyAlignment="1" applyProtection="1">
      <alignment horizontal="center" vertical="center" wrapText="1"/>
    </xf>
    <xf numFmtId="49" fontId="17" fillId="0" borderId="7" xfId="0" applyNumberFormat="1" applyFont="1" applyFill="1" applyBorder="1" applyAlignment="1" applyProtection="1">
      <alignment horizontal="left" vertical="top" wrapText="1"/>
      <protection locked="0"/>
    </xf>
    <xf numFmtId="49" fontId="17" fillId="0" borderId="5" xfId="0" applyNumberFormat="1" applyFont="1" applyFill="1" applyBorder="1" applyAlignment="1" applyProtection="1">
      <alignment horizontal="left" vertical="top" wrapText="1"/>
      <protection locked="0"/>
    </xf>
    <xf numFmtId="0" fontId="16" fillId="0" borderId="0" xfId="0" applyFont="1" applyFill="1" applyProtection="1"/>
    <xf numFmtId="0" fontId="11" fillId="0" borderId="3" xfId="0" applyFont="1" applyFill="1" applyBorder="1" applyAlignment="1" applyProtection="1">
      <alignment horizontal="left" vertical="center" wrapText="1"/>
    </xf>
    <xf numFmtId="0" fontId="11" fillId="0" borderId="11" xfId="0" applyFont="1" applyFill="1" applyBorder="1" applyAlignment="1" applyProtection="1">
      <alignment horizontal="left" vertical="center" wrapText="1"/>
    </xf>
    <xf numFmtId="0" fontId="12" fillId="7" borderId="3"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11" xfId="0" applyFont="1" applyFill="1" applyBorder="1" applyAlignment="1" applyProtection="1">
      <alignment horizontal="center" vertical="center"/>
    </xf>
    <xf numFmtId="3" fontId="15" fillId="0" borderId="3" xfId="0" applyNumberFormat="1" applyFont="1" applyFill="1" applyBorder="1" applyAlignment="1" applyProtection="1">
      <alignment horizontal="center" vertical="center" wrapText="1"/>
      <protection locked="0"/>
    </xf>
    <xf numFmtId="3" fontId="15" fillId="0" borderId="11" xfId="0" applyNumberFormat="1" applyFont="1" applyFill="1" applyBorder="1" applyAlignment="1" applyProtection="1">
      <alignment horizontal="center" vertical="center" wrapText="1"/>
      <protection locked="0"/>
    </xf>
    <xf numFmtId="164" fontId="14" fillId="0" borderId="4" xfId="0" applyNumberFormat="1" applyFont="1" applyFill="1" applyBorder="1" applyAlignment="1" applyProtection="1">
      <alignment horizontal="center" vertical="center" wrapText="1"/>
    </xf>
    <xf numFmtId="164" fontId="14" fillId="0" borderId="5" xfId="0" applyNumberFormat="1" applyFont="1" applyFill="1" applyBorder="1" applyAlignment="1" applyProtection="1">
      <alignment horizontal="center" vertical="center" wrapText="1"/>
    </xf>
    <xf numFmtId="164" fontId="14" fillId="0" borderId="12" xfId="0" applyNumberFormat="1" applyFont="1" applyFill="1" applyBorder="1" applyAlignment="1" applyProtection="1">
      <alignment horizontal="center" vertical="center" wrapText="1"/>
    </xf>
    <xf numFmtId="164" fontId="14" fillId="0" borderId="13" xfId="0" applyNumberFormat="1" applyFont="1" applyFill="1" applyBorder="1" applyAlignment="1" applyProtection="1">
      <alignment horizontal="center" vertical="center" wrapText="1"/>
    </xf>
    <xf numFmtId="49" fontId="17" fillId="0" borderId="15" xfId="0" applyNumberFormat="1" applyFont="1" applyFill="1" applyBorder="1" applyAlignment="1" applyProtection="1">
      <alignment horizontal="left" vertical="top" wrapText="1"/>
    </xf>
    <xf numFmtId="49" fontId="17" fillId="0" borderId="16" xfId="0" applyNumberFormat="1" applyFont="1" applyFill="1" applyBorder="1" applyAlignment="1" applyProtection="1">
      <alignment horizontal="left" vertical="top" wrapText="1"/>
    </xf>
    <xf numFmtId="49" fontId="17" fillId="0" borderId="17" xfId="0" applyNumberFormat="1" applyFont="1" applyFill="1" applyBorder="1" applyAlignment="1" applyProtection="1">
      <alignment horizontal="left" vertical="top" wrapText="1"/>
    </xf>
    <xf numFmtId="0" fontId="7" fillId="0" borderId="3" xfId="1" applyFont="1" applyFill="1" applyBorder="1" applyAlignment="1" applyProtection="1">
      <alignment horizontal="center" vertical="center"/>
    </xf>
    <xf numFmtId="0" fontId="7" fillId="0" borderId="11" xfId="1" applyFont="1" applyFill="1" applyBorder="1" applyAlignment="1" applyProtection="1">
      <alignment horizontal="center" vertical="center"/>
    </xf>
    <xf numFmtId="0" fontId="11" fillId="0" borderId="6" xfId="0" applyFont="1" applyFill="1" applyBorder="1" applyAlignment="1" applyProtection="1">
      <alignment horizontal="left" vertical="center" wrapText="1"/>
    </xf>
    <xf numFmtId="3" fontId="15" fillId="0" borderId="6" xfId="0" applyNumberFormat="1" applyFont="1" applyFill="1" applyBorder="1" applyAlignment="1" applyProtection="1">
      <alignment horizontal="center" vertical="center" wrapText="1"/>
      <protection locked="0"/>
    </xf>
    <xf numFmtId="164" fontId="14" fillId="0" borderId="6"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8" fillId="0" borderId="15" xfId="0" applyNumberFormat="1" applyFont="1" applyFill="1" applyBorder="1" applyAlignment="1" applyProtection="1">
      <alignment horizontal="justify" vertical="top" wrapText="1"/>
      <protection locked="0"/>
    </xf>
    <xf numFmtId="0" fontId="18" fillId="0" borderId="16" xfId="0" applyNumberFormat="1" applyFont="1" applyFill="1" applyBorder="1" applyAlignment="1" applyProtection="1">
      <alignment horizontal="justify" vertical="top" wrapText="1"/>
      <protection locked="0"/>
    </xf>
    <xf numFmtId="0" fontId="18" fillId="0" borderId="17" xfId="0" applyNumberFormat="1" applyFont="1" applyFill="1" applyBorder="1" applyAlignment="1" applyProtection="1">
      <alignment horizontal="justify" vertical="top" wrapText="1"/>
      <protection locked="0"/>
    </xf>
    <xf numFmtId="0" fontId="17" fillId="4" borderId="6" xfId="0" applyFont="1" applyFill="1" applyBorder="1" applyAlignment="1" applyProtection="1">
      <alignment horizontal="center" vertical="center"/>
    </xf>
    <xf numFmtId="0" fontId="23" fillId="4" borderId="6" xfId="0" applyFont="1" applyFill="1" applyBorder="1" applyAlignment="1" applyProtection="1">
      <alignment horizontal="center"/>
    </xf>
    <xf numFmtId="49" fontId="17" fillId="0" borderId="6" xfId="0" applyNumberFormat="1" applyFont="1" applyBorder="1" applyAlignment="1" applyProtection="1">
      <alignment horizontal="center" vertical="center"/>
    </xf>
    <xf numFmtId="0" fontId="7" fillId="0" borderId="6" xfId="1" applyFont="1" applyFill="1" applyBorder="1" applyAlignment="1" applyProtection="1">
      <alignment horizontal="center" vertical="center"/>
    </xf>
    <xf numFmtId="0" fontId="7" fillId="7" borderId="6" xfId="1" applyFont="1" applyFill="1" applyBorder="1" applyAlignment="1" applyProtection="1">
      <alignment horizontal="center" vertical="center"/>
    </xf>
    <xf numFmtId="0" fontId="17" fillId="0" borderId="6" xfId="0" applyNumberFormat="1" applyFont="1" applyFill="1" applyBorder="1" applyAlignment="1" applyProtection="1">
      <alignment horizontal="left" vertical="top" wrapText="1"/>
      <protection locked="0"/>
    </xf>
    <xf numFmtId="0" fontId="18" fillId="0" borderId="6" xfId="0" applyNumberFormat="1" applyFont="1" applyFill="1" applyBorder="1" applyAlignment="1" applyProtection="1">
      <alignment horizontal="left" vertical="top" wrapText="1"/>
      <protection locked="0"/>
    </xf>
    <xf numFmtId="49" fontId="17" fillId="0" borderId="6" xfId="0" applyNumberFormat="1" applyFont="1" applyFill="1" applyBorder="1" applyAlignment="1" applyProtection="1">
      <alignment horizontal="left" vertical="top" wrapText="1"/>
      <protection locked="0"/>
    </xf>
    <xf numFmtId="0" fontId="11" fillId="7" borderId="3" xfId="0" applyFont="1" applyFill="1" applyBorder="1" applyAlignment="1" applyProtection="1">
      <alignment horizontal="left" vertical="center" wrapText="1"/>
    </xf>
    <xf numFmtId="0" fontId="11" fillId="7" borderId="11" xfId="0" applyFont="1" applyFill="1" applyBorder="1" applyAlignment="1" applyProtection="1">
      <alignment horizontal="left" vertical="center" wrapText="1"/>
    </xf>
    <xf numFmtId="3" fontId="15" fillId="7" borderId="6" xfId="0" applyNumberFormat="1"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xf>
    <xf numFmtId="49" fontId="17" fillId="0" borderId="15" xfId="0" applyNumberFormat="1" applyFont="1" applyFill="1" applyBorder="1" applyAlignment="1" applyProtection="1">
      <alignment horizontal="left" vertical="top" wrapText="1"/>
      <protection locked="0"/>
    </xf>
    <xf numFmtId="49" fontId="17" fillId="0" borderId="16" xfId="0" applyNumberFormat="1" applyFont="1" applyFill="1" applyBorder="1" applyAlignment="1" applyProtection="1">
      <alignment horizontal="left" vertical="top" wrapText="1"/>
      <protection locked="0"/>
    </xf>
    <xf numFmtId="49" fontId="17" fillId="0" borderId="17" xfId="0" applyNumberFormat="1" applyFont="1" applyFill="1" applyBorder="1" applyAlignment="1" applyProtection="1">
      <alignment horizontal="left" vertical="top" wrapText="1"/>
      <protection locked="0"/>
    </xf>
    <xf numFmtId="0" fontId="18" fillId="0" borderId="15" xfId="0" applyNumberFormat="1" applyFont="1" applyFill="1" applyBorder="1" applyAlignment="1" applyProtection="1">
      <alignment horizontal="left" vertical="top" wrapText="1"/>
      <protection locked="0"/>
    </xf>
    <xf numFmtId="0" fontId="18" fillId="0" borderId="16" xfId="0" applyNumberFormat="1" applyFont="1" applyFill="1" applyBorder="1" applyAlignment="1" applyProtection="1">
      <alignment horizontal="left" vertical="top" wrapText="1"/>
      <protection locked="0"/>
    </xf>
    <xf numFmtId="0" fontId="18" fillId="0" borderId="17" xfId="0" applyNumberFormat="1" applyFont="1" applyFill="1" applyBorder="1" applyAlignment="1" applyProtection="1">
      <alignment horizontal="left" vertical="top" wrapText="1"/>
      <protection locked="0"/>
    </xf>
    <xf numFmtId="0" fontId="17" fillId="0" borderId="15" xfId="0" applyNumberFormat="1" applyFont="1" applyFill="1" applyBorder="1" applyAlignment="1" applyProtection="1">
      <alignment horizontal="left" vertical="top" wrapText="1"/>
      <protection locked="0"/>
    </xf>
    <xf numFmtId="0" fontId="17" fillId="0" borderId="16" xfId="0" applyNumberFormat="1" applyFont="1" applyFill="1" applyBorder="1" applyAlignment="1" applyProtection="1">
      <alignment horizontal="left" vertical="top" wrapText="1"/>
      <protection locked="0"/>
    </xf>
    <xf numFmtId="0" fontId="17" fillId="0" borderId="17" xfId="0" applyNumberFormat="1" applyFont="1" applyFill="1" applyBorder="1" applyAlignment="1" applyProtection="1">
      <alignment horizontal="left" vertical="top" wrapText="1"/>
      <protection locked="0"/>
    </xf>
    <xf numFmtId="0" fontId="9" fillId="2" borderId="0" xfId="0" applyFont="1" applyFill="1" applyAlignment="1" applyProtection="1">
      <alignment horizontal="center"/>
    </xf>
    <xf numFmtId="0" fontId="10" fillId="2" borderId="0" xfId="0" applyFont="1" applyFill="1" applyAlignment="1" applyProtection="1">
      <alignment horizontal="center"/>
    </xf>
    <xf numFmtId="0" fontId="16" fillId="2" borderId="0" xfId="0" applyFont="1" applyFill="1" applyAlignment="1" applyProtection="1">
      <alignment horizontal="center"/>
    </xf>
    <xf numFmtId="0" fontId="9" fillId="2" borderId="1" xfId="0" applyFont="1" applyFill="1" applyBorder="1" applyAlignment="1" applyProtection="1">
      <protection locked="0"/>
    </xf>
    <xf numFmtId="0" fontId="19" fillId="2" borderId="1" xfId="0" applyFont="1" applyFill="1" applyBorder="1" applyAlignment="1" applyProtection="1">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xf>
    <xf numFmtId="0" fontId="17" fillId="4" borderId="7" xfId="0" applyFont="1" applyFill="1" applyBorder="1" applyAlignment="1" applyProtection="1">
      <alignment horizontal="center" vertical="center"/>
    </xf>
    <xf numFmtId="0" fontId="17" fillId="4" borderId="9" xfId="0" applyFont="1" applyFill="1" applyBorder="1" applyAlignment="1" applyProtection="1">
      <alignment horizontal="center" vertical="center"/>
    </xf>
    <xf numFmtId="0" fontId="17" fillId="4" borderId="0" xfId="0" applyFont="1" applyFill="1" applyBorder="1" applyAlignment="1" applyProtection="1">
      <alignment horizontal="center" vertical="center"/>
    </xf>
    <xf numFmtId="0" fontId="17" fillId="4" borderId="12" xfId="0" applyFont="1" applyFill="1" applyBorder="1" applyAlignment="1" applyProtection="1">
      <alignment horizontal="center" vertical="center"/>
    </xf>
    <xf numFmtId="0" fontId="17" fillId="4" borderId="14" xfId="0" applyFont="1" applyFill="1" applyBorder="1" applyAlignment="1" applyProtection="1">
      <alignment horizontal="center" vertical="center"/>
    </xf>
    <xf numFmtId="14" fontId="22" fillId="2" borderId="0" xfId="0" applyNumberFormat="1" applyFont="1" applyFill="1" applyAlignment="1" applyProtection="1">
      <alignment horizontal="center"/>
    </xf>
    <xf numFmtId="0" fontId="22" fillId="2" borderId="0" xfId="0" applyFont="1" applyFill="1" applyAlignment="1" applyProtection="1">
      <alignment horizontal="center"/>
    </xf>
    <xf numFmtId="0" fontId="22" fillId="2" borderId="14" xfId="0" applyFont="1" applyFill="1" applyBorder="1" applyAlignment="1" applyProtection="1">
      <alignment horizontal="center"/>
    </xf>
    <xf numFmtId="14" fontId="21" fillId="2" borderId="0" xfId="0" applyNumberFormat="1" applyFont="1" applyFill="1" applyAlignment="1" applyProtection="1">
      <alignment horizontal="center"/>
    </xf>
    <xf numFmtId="0" fontId="16" fillId="2" borderId="14" xfId="0" applyFont="1" applyFill="1" applyBorder="1" applyAlignment="1" applyProtection="1">
      <alignment horizontal="center"/>
    </xf>
    <xf numFmtId="49" fontId="17" fillId="0" borderId="6" xfId="0" applyNumberFormat="1" applyFont="1" applyFill="1" applyBorder="1" applyAlignment="1" applyProtection="1">
      <alignment horizontal="left" vertical="top" wrapText="1"/>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11" fillId="0" borderId="3" xfId="0" applyFont="1" applyFill="1" applyBorder="1" applyAlignment="1" applyProtection="1">
      <alignment horizontal="center" vertical="center" wrapText="1"/>
    </xf>
    <xf numFmtId="0" fontId="11" fillId="0" borderId="11" xfId="0" applyFont="1" applyFill="1" applyBorder="1" applyAlignment="1" applyProtection="1">
      <alignment horizontal="center" vertical="center" wrapText="1"/>
    </xf>
    <xf numFmtId="164" fontId="14" fillId="0" borderId="3" xfId="0" applyNumberFormat="1" applyFont="1" applyFill="1" applyBorder="1" applyAlignment="1" applyProtection="1">
      <alignment horizontal="center" vertical="center" wrapText="1"/>
    </xf>
    <xf numFmtId="164" fontId="14" fillId="0" borderId="11" xfId="0" applyNumberFormat="1" applyFont="1" applyFill="1" applyBorder="1" applyAlignment="1" applyProtection="1">
      <alignment horizontal="center" vertical="center" wrapText="1"/>
    </xf>
    <xf numFmtId="0" fontId="17" fillId="0" borderId="0" xfId="0" applyFont="1" applyAlignment="1" applyProtection="1">
      <alignment horizontal="center"/>
    </xf>
    <xf numFmtId="0" fontId="4" fillId="3" borderId="6" xfId="0" applyFont="1" applyFill="1" applyBorder="1" applyAlignment="1" applyProtection="1">
      <alignment horizontal="center" wrapText="1"/>
    </xf>
    <xf numFmtId="0" fontId="4" fillId="3" borderId="6" xfId="0" applyFont="1" applyFill="1" applyBorder="1" applyAlignment="1" applyProtection="1">
      <alignment horizontal="center"/>
    </xf>
    <xf numFmtId="0" fontId="4" fillId="0" borderId="6" xfId="1"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3" fillId="5" borderId="0" xfId="0" applyFont="1" applyFill="1" applyBorder="1" applyAlignment="1" applyProtection="1">
      <alignment horizontal="left" vertical="center" wrapText="1"/>
    </xf>
    <xf numFmtId="0" fontId="3" fillId="5" borderId="10" xfId="0" applyFont="1" applyFill="1" applyBorder="1" applyAlignment="1" applyProtection="1">
      <alignment horizontal="left" vertical="center" wrapText="1"/>
    </xf>
    <xf numFmtId="49" fontId="18" fillId="0" borderId="6" xfId="0" applyNumberFormat="1" applyFont="1" applyFill="1" applyBorder="1" applyAlignment="1" applyProtection="1">
      <alignment horizontal="left" vertical="top" wrapText="1"/>
      <protection locked="0"/>
    </xf>
    <xf numFmtId="0" fontId="7" fillId="7" borderId="3" xfId="1" applyFont="1" applyFill="1" applyBorder="1" applyAlignment="1" applyProtection="1">
      <alignment horizontal="center" vertical="center"/>
    </xf>
    <xf numFmtId="0" fontId="7" fillId="7" borderId="11" xfId="1" applyFont="1" applyFill="1" applyBorder="1" applyAlignment="1" applyProtection="1">
      <alignment horizontal="center" vertical="center"/>
    </xf>
    <xf numFmtId="0" fontId="11" fillId="7" borderId="6" xfId="0" applyFont="1" applyFill="1" applyBorder="1" applyAlignment="1" applyProtection="1">
      <alignment horizontal="left" vertical="center" wrapText="1"/>
    </xf>
    <xf numFmtId="3" fontId="15" fillId="7" borderId="6" xfId="0" applyNumberFormat="1" applyFont="1" applyFill="1" applyBorder="1" applyAlignment="1" applyProtection="1">
      <alignment horizontal="center" vertical="center" wrapText="1"/>
    </xf>
    <xf numFmtId="0" fontId="14" fillId="0" borderId="0" xfId="0" applyFont="1" applyAlignment="1" applyProtection="1">
      <alignment horizontal="center"/>
    </xf>
    <xf numFmtId="0" fontId="24" fillId="0" borderId="14" xfId="0" applyFont="1" applyFill="1" applyBorder="1" applyAlignment="1" applyProtection="1">
      <alignment horizontal="center"/>
      <protection locked="0"/>
    </xf>
    <xf numFmtId="0" fontId="14" fillId="0" borderId="7" xfId="0" applyFont="1" applyBorder="1" applyAlignment="1" applyProtection="1">
      <alignment horizontal="center" vertical="center" wrapText="1"/>
    </xf>
    <xf numFmtId="0" fontId="14" fillId="0" borderId="7" xfId="0" applyFont="1" applyBorder="1" applyAlignment="1" applyProtection="1">
      <alignment horizontal="center" vertical="center"/>
    </xf>
    <xf numFmtId="0" fontId="14" fillId="6" borderId="0" xfId="0" applyFont="1" applyFill="1" applyAlignment="1" applyProtection="1">
      <alignment horizontal="center" vertical="center" wrapText="1"/>
    </xf>
    <xf numFmtId="0" fontId="14" fillId="6" borderId="0" xfId="0" applyFont="1" applyFill="1" applyAlignment="1" applyProtection="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0000CC"/>
      <color rgb="FF66FF66"/>
      <color rgb="FF800080"/>
      <color rgb="FF99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148"/>
  <sheetViews>
    <sheetView tabSelected="1" view="pageBreakPreview" topLeftCell="A118" zoomScale="38" zoomScaleNormal="40" zoomScaleSheetLayoutView="38" zoomScalePageLayoutView="40" workbookViewId="0">
      <selection activeCell="Z122" sqref="Z122"/>
    </sheetView>
  </sheetViews>
  <sheetFormatPr baseColWidth="10" defaultRowHeight="15"/>
  <cols>
    <col min="1" max="1" width="7.7109375" style="17" customWidth="1"/>
    <col min="2" max="2" width="24.42578125" style="17" customWidth="1"/>
    <col min="3" max="3" width="90.7109375" style="17" customWidth="1"/>
    <col min="4" max="4" width="41.5703125" style="17" customWidth="1"/>
    <col min="5" max="5" width="41" style="17" customWidth="1"/>
    <col min="6" max="6" width="13.7109375" style="17" customWidth="1"/>
    <col min="7" max="7" width="24.5703125" style="17" customWidth="1"/>
    <col min="8" max="8" width="13.7109375" style="17" customWidth="1"/>
    <col min="9" max="9" width="25.28515625" style="17" customWidth="1"/>
    <col min="10" max="19" width="24.7109375" style="17" customWidth="1"/>
    <col min="20" max="237" width="11.42578125" style="17"/>
    <col min="238" max="238" width="7.85546875" style="17" customWidth="1"/>
    <col min="239" max="239" width="15.5703125" style="17" customWidth="1"/>
    <col min="240" max="240" width="42.85546875" style="17" customWidth="1"/>
    <col min="241" max="241" width="26.140625" style="17" customWidth="1"/>
    <col min="242" max="242" width="14.140625" style="17" customWidth="1"/>
    <col min="243" max="243" width="10.7109375" style="17" customWidth="1"/>
    <col min="244" max="244" width="16.85546875" style="17" customWidth="1"/>
    <col min="245" max="245" width="10.7109375" style="17" customWidth="1"/>
    <col min="246" max="246" width="18.5703125" style="17" customWidth="1"/>
    <col min="247" max="247" width="18.7109375" style="17" customWidth="1"/>
    <col min="248" max="249" width="10.7109375" style="17" customWidth="1"/>
    <col min="250" max="250" width="22.140625" style="17" customWidth="1"/>
    <col min="251" max="252" width="10.7109375" style="17" customWidth="1"/>
    <col min="253" max="253" width="19" style="17" customWidth="1"/>
    <col min="254" max="254" width="18.28515625" style="17" customWidth="1"/>
    <col min="255" max="256" width="17.42578125" style="17" customWidth="1"/>
    <col min="257" max="257" width="4.28515625" style="17" customWidth="1"/>
    <col min="258" max="258" width="19.28515625" style="17" customWidth="1"/>
    <col min="259" max="259" width="22.85546875" style="17" customWidth="1"/>
    <col min="260" max="260" width="11.42578125" style="17"/>
    <col min="261" max="261" width="12.5703125" style="17" bestFit="1" customWidth="1"/>
    <col min="262" max="493" width="11.42578125" style="17"/>
    <col min="494" max="494" width="7.85546875" style="17" customWidth="1"/>
    <col min="495" max="495" width="15.5703125" style="17" customWidth="1"/>
    <col min="496" max="496" width="42.85546875" style="17" customWidth="1"/>
    <col min="497" max="497" width="26.140625" style="17" customWidth="1"/>
    <col min="498" max="498" width="14.140625" style="17" customWidth="1"/>
    <col min="499" max="499" width="10.7109375" style="17" customWidth="1"/>
    <col min="500" max="500" width="16.85546875" style="17" customWidth="1"/>
    <col min="501" max="501" width="10.7109375" style="17" customWidth="1"/>
    <col min="502" max="502" width="18.5703125" style="17" customWidth="1"/>
    <col min="503" max="503" width="18.7109375" style="17" customWidth="1"/>
    <col min="504" max="505" width="10.7109375" style="17" customWidth="1"/>
    <col min="506" max="506" width="22.140625" style="17" customWidth="1"/>
    <col min="507" max="508" width="10.7109375" style="17" customWidth="1"/>
    <col min="509" max="509" width="19" style="17" customWidth="1"/>
    <col min="510" max="510" width="18.28515625" style="17" customWidth="1"/>
    <col min="511" max="512" width="17.42578125" style="17" customWidth="1"/>
    <col min="513" max="513" width="4.28515625" style="17" customWidth="1"/>
    <col min="514" max="514" width="19.28515625" style="17" customWidth="1"/>
    <col min="515" max="515" width="22.85546875" style="17" customWidth="1"/>
    <col min="516" max="516" width="11.42578125" style="17"/>
    <col min="517" max="517" width="12.5703125" style="17" bestFit="1" customWidth="1"/>
    <col min="518" max="749" width="11.42578125" style="17"/>
    <col min="750" max="750" width="7.85546875" style="17" customWidth="1"/>
    <col min="751" max="751" width="15.5703125" style="17" customWidth="1"/>
    <col min="752" max="752" width="42.85546875" style="17" customWidth="1"/>
    <col min="753" max="753" width="26.140625" style="17" customWidth="1"/>
    <col min="754" max="754" width="14.140625" style="17" customWidth="1"/>
    <col min="755" max="755" width="10.7109375" style="17" customWidth="1"/>
    <col min="756" max="756" width="16.85546875" style="17" customWidth="1"/>
    <col min="757" max="757" width="10.7109375" style="17" customWidth="1"/>
    <col min="758" max="758" width="18.5703125" style="17" customWidth="1"/>
    <col min="759" max="759" width="18.7109375" style="17" customWidth="1"/>
    <col min="760" max="761" width="10.7109375" style="17" customWidth="1"/>
    <col min="762" max="762" width="22.140625" style="17" customWidth="1"/>
    <col min="763" max="764" width="10.7109375" style="17" customWidth="1"/>
    <col min="765" max="765" width="19" style="17" customWidth="1"/>
    <col min="766" max="766" width="18.28515625" style="17" customWidth="1"/>
    <col min="767" max="768" width="17.42578125" style="17" customWidth="1"/>
    <col min="769" max="769" width="4.28515625" style="17" customWidth="1"/>
    <col min="770" max="770" width="19.28515625" style="17" customWidth="1"/>
    <col min="771" max="771" width="22.85546875" style="17" customWidth="1"/>
    <col min="772" max="772" width="11.42578125" style="17"/>
    <col min="773" max="773" width="12.5703125" style="17" bestFit="1" customWidth="1"/>
    <col min="774" max="1005" width="11.42578125" style="17"/>
    <col min="1006" max="1006" width="7.85546875" style="17" customWidth="1"/>
    <col min="1007" max="1007" width="15.5703125" style="17" customWidth="1"/>
    <col min="1008" max="1008" width="42.85546875" style="17" customWidth="1"/>
    <col min="1009" max="1009" width="26.140625" style="17" customWidth="1"/>
    <col min="1010" max="1010" width="14.140625" style="17" customWidth="1"/>
    <col min="1011" max="1011" width="10.7109375" style="17" customWidth="1"/>
    <col min="1012" max="1012" width="16.85546875" style="17" customWidth="1"/>
    <col min="1013" max="1013" width="10.7109375" style="17" customWidth="1"/>
    <col min="1014" max="1014" width="18.5703125" style="17" customWidth="1"/>
    <col min="1015" max="1015" width="18.7109375" style="17" customWidth="1"/>
    <col min="1016" max="1017" width="10.7109375" style="17" customWidth="1"/>
    <col min="1018" max="1018" width="22.140625" style="17" customWidth="1"/>
    <col min="1019" max="1020" width="10.7109375" style="17" customWidth="1"/>
    <col min="1021" max="1021" width="19" style="17" customWidth="1"/>
    <col min="1022" max="1022" width="18.28515625" style="17" customWidth="1"/>
    <col min="1023" max="1024" width="17.42578125" style="17" customWidth="1"/>
    <col min="1025" max="1025" width="4.28515625" style="17" customWidth="1"/>
    <col min="1026" max="1026" width="19.28515625" style="17" customWidth="1"/>
    <col min="1027" max="1027" width="22.85546875" style="17" customWidth="1"/>
    <col min="1028" max="1028" width="11.42578125" style="17"/>
    <col min="1029" max="1029" width="12.5703125" style="17" bestFit="1" customWidth="1"/>
    <col min="1030" max="1261" width="11.42578125" style="17"/>
    <col min="1262" max="1262" width="7.85546875" style="17" customWidth="1"/>
    <col min="1263" max="1263" width="15.5703125" style="17" customWidth="1"/>
    <col min="1264" max="1264" width="42.85546875" style="17" customWidth="1"/>
    <col min="1265" max="1265" width="26.140625" style="17" customWidth="1"/>
    <col min="1266" max="1266" width="14.140625" style="17" customWidth="1"/>
    <col min="1267" max="1267" width="10.7109375" style="17" customWidth="1"/>
    <col min="1268" max="1268" width="16.85546875" style="17" customWidth="1"/>
    <col min="1269" max="1269" width="10.7109375" style="17" customWidth="1"/>
    <col min="1270" max="1270" width="18.5703125" style="17" customWidth="1"/>
    <col min="1271" max="1271" width="18.7109375" style="17" customWidth="1"/>
    <col min="1272" max="1273" width="10.7109375" style="17" customWidth="1"/>
    <col min="1274" max="1274" width="22.140625" style="17" customWidth="1"/>
    <col min="1275" max="1276" width="10.7109375" style="17" customWidth="1"/>
    <col min="1277" max="1277" width="19" style="17" customWidth="1"/>
    <col min="1278" max="1278" width="18.28515625" style="17" customWidth="1"/>
    <col min="1279" max="1280" width="17.42578125" style="17" customWidth="1"/>
    <col min="1281" max="1281" width="4.28515625" style="17" customWidth="1"/>
    <col min="1282" max="1282" width="19.28515625" style="17" customWidth="1"/>
    <col min="1283" max="1283" width="22.85546875" style="17" customWidth="1"/>
    <col min="1284" max="1284" width="11.42578125" style="17"/>
    <col min="1285" max="1285" width="12.5703125" style="17" bestFit="1" customWidth="1"/>
    <col min="1286" max="1517" width="11.42578125" style="17"/>
    <col min="1518" max="1518" width="7.85546875" style="17" customWidth="1"/>
    <col min="1519" max="1519" width="15.5703125" style="17" customWidth="1"/>
    <col min="1520" max="1520" width="42.85546875" style="17" customWidth="1"/>
    <col min="1521" max="1521" width="26.140625" style="17" customWidth="1"/>
    <col min="1522" max="1522" width="14.140625" style="17" customWidth="1"/>
    <col min="1523" max="1523" width="10.7109375" style="17" customWidth="1"/>
    <col min="1524" max="1524" width="16.85546875" style="17" customWidth="1"/>
    <col min="1525" max="1525" width="10.7109375" style="17" customWidth="1"/>
    <col min="1526" max="1526" width="18.5703125" style="17" customWidth="1"/>
    <col min="1527" max="1527" width="18.7109375" style="17" customWidth="1"/>
    <col min="1528" max="1529" width="10.7109375" style="17" customWidth="1"/>
    <col min="1530" max="1530" width="22.140625" style="17" customWidth="1"/>
    <col min="1531" max="1532" width="10.7109375" style="17" customWidth="1"/>
    <col min="1533" max="1533" width="19" style="17" customWidth="1"/>
    <col min="1534" max="1534" width="18.28515625" style="17" customWidth="1"/>
    <col min="1535" max="1536" width="17.42578125" style="17" customWidth="1"/>
    <col min="1537" max="1537" width="4.28515625" style="17" customWidth="1"/>
    <col min="1538" max="1538" width="19.28515625" style="17" customWidth="1"/>
    <col min="1539" max="1539" width="22.85546875" style="17" customWidth="1"/>
    <col min="1540" max="1540" width="11.42578125" style="17"/>
    <col min="1541" max="1541" width="12.5703125" style="17" bestFit="1" customWidth="1"/>
    <col min="1542" max="1773" width="11.42578125" style="17"/>
    <col min="1774" max="1774" width="7.85546875" style="17" customWidth="1"/>
    <col min="1775" max="1775" width="15.5703125" style="17" customWidth="1"/>
    <col min="1776" max="1776" width="42.85546875" style="17" customWidth="1"/>
    <col min="1777" max="1777" width="26.140625" style="17" customWidth="1"/>
    <col min="1778" max="1778" width="14.140625" style="17" customWidth="1"/>
    <col min="1779" max="1779" width="10.7109375" style="17" customWidth="1"/>
    <col min="1780" max="1780" width="16.85546875" style="17" customWidth="1"/>
    <col min="1781" max="1781" width="10.7109375" style="17" customWidth="1"/>
    <col min="1782" max="1782" width="18.5703125" style="17" customWidth="1"/>
    <col min="1783" max="1783" width="18.7109375" style="17" customWidth="1"/>
    <col min="1784" max="1785" width="10.7109375" style="17" customWidth="1"/>
    <col min="1786" max="1786" width="22.140625" style="17" customWidth="1"/>
    <col min="1787" max="1788" width="10.7109375" style="17" customWidth="1"/>
    <col min="1789" max="1789" width="19" style="17" customWidth="1"/>
    <col min="1790" max="1790" width="18.28515625" style="17" customWidth="1"/>
    <col min="1791" max="1792" width="17.42578125" style="17" customWidth="1"/>
    <col min="1793" max="1793" width="4.28515625" style="17" customWidth="1"/>
    <col min="1794" max="1794" width="19.28515625" style="17" customWidth="1"/>
    <col min="1795" max="1795" width="22.85546875" style="17" customWidth="1"/>
    <col min="1796" max="1796" width="11.42578125" style="17"/>
    <col min="1797" max="1797" width="12.5703125" style="17" bestFit="1" customWidth="1"/>
    <col min="1798" max="2029" width="11.42578125" style="17"/>
    <col min="2030" max="2030" width="7.85546875" style="17" customWidth="1"/>
    <col min="2031" max="2031" width="15.5703125" style="17" customWidth="1"/>
    <col min="2032" max="2032" width="42.85546875" style="17" customWidth="1"/>
    <col min="2033" max="2033" width="26.140625" style="17" customWidth="1"/>
    <col min="2034" max="2034" width="14.140625" style="17" customWidth="1"/>
    <col min="2035" max="2035" width="10.7109375" style="17" customWidth="1"/>
    <col min="2036" max="2036" width="16.85546875" style="17" customWidth="1"/>
    <col min="2037" max="2037" width="10.7109375" style="17" customWidth="1"/>
    <col min="2038" max="2038" width="18.5703125" style="17" customWidth="1"/>
    <col min="2039" max="2039" width="18.7109375" style="17" customWidth="1"/>
    <col min="2040" max="2041" width="10.7109375" style="17" customWidth="1"/>
    <col min="2042" max="2042" width="22.140625" style="17" customWidth="1"/>
    <col min="2043" max="2044" width="10.7109375" style="17" customWidth="1"/>
    <col min="2045" max="2045" width="19" style="17" customWidth="1"/>
    <col min="2046" max="2046" width="18.28515625" style="17" customWidth="1"/>
    <col min="2047" max="2048" width="17.42578125" style="17" customWidth="1"/>
    <col min="2049" max="2049" width="4.28515625" style="17" customWidth="1"/>
    <col min="2050" max="2050" width="19.28515625" style="17" customWidth="1"/>
    <col min="2051" max="2051" width="22.85546875" style="17" customWidth="1"/>
    <col min="2052" max="2052" width="11.42578125" style="17"/>
    <col min="2053" max="2053" width="12.5703125" style="17" bestFit="1" customWidth="1"/>
    <col min="2054" max="2285" width="11.42578125" style="17"/>
    <col min="2286" max="2286" width="7.85546875" style="17" customWidth="1"/>
    <col min="2287" max="2287" width="15.5703125" style="17" customWidth="1"/>
    <col min="2288" max="2288" width="42.85546875" style="17" customWidth="1"/>
    <col min="2289" max="2289" width="26.140625" style="17" customWidth="1"/>
    <col min="2290" max="2290" width="14.140625" style="17" customWidth="1"/>
    <col min="2291" max="2291" width="10.7109375" style="17" customWidth="1"/>
    <col min="2292" max="2292" width="16.85546875" style="17" customWidth="1"/>
    <col min="2293" max="2293" width="10.7109375" style="17" customWidth="1"/>
    <col min="2294" max="2294" width="18.5703125" style="17" customWidth="1"/>
    <col min="2295" max="2295" width="18.7109375" style="17" customWidth="1"/>
    <col min="2296" max="2297" width="10.7109375" style="17" customWidth="1"/>
    <col min="2298" max="2298" width="22.140625" style="17" customWidth="1"/>
    <col min="2299" max="2300" width="10.7109375" style="17" customWidth="1"/>
    <col min="2301" max="2301" width="19" style="17" customWidth="1"/>
    <col min="2302" max="2302" width="18.28515625" style="17" customWidth="1"/>
    <col min="2303" max="2304" width="17.42578125" style="17" customWidth="1"/>
    <col min="2305" max="2305" width="4.28515625" style="17" customWidth="1"/>
    <col min="2306" max="2306" width="19.28515625" style="17" customWidth="1"/>
    <col min="2307" max="2307" width="22.85546875" style="17" customWidth="1"/>
    <col min="2308" max="2308" width="11.42578125" style="17"/>
    <col min="2309" max="2309" width="12.5703125" style="17" bestFit="1" customWidth="1"/>
    <col min="2310" max="2541" width="11.42578125" style="17"/>
    <col min="2542" max="2542" width="7.85546875" style="17" customWidth="1"/>
    <col min="2543" max="2543" width="15.5703125" style="17" customWidth="1"/>
    <col min="2544" max="2544" width="42.85546875" style="17" customWidth="1"/>
    <col min="2545" max="2545" width="26.140625" style="17" customWidth="1"/>
    <col min="2546" max="2546" width="14.140625" style="17" customWidth="1"/>
    <col min="2547" max="2547" width="10.7109375" style="17" customWidth="1"/>
    <col min="2548" max="2548" width="16.85546875" style="17" customWidth="1"/>
    <col min="2549" max="2549" width="10.7109375" style="17" customWidth="1"/>
    <col min="2550" max="2550" width="18.5703125" style="17" customWidth="1"/>
    <col min="2551" max="2551" width="18.7109375" style="17" customWidth="1"/>
    <col min="2552" max="2553" width="10.7109375" style="17" customWidth="1"/>
    <col min="2554" max="2554" width="22.140625" style="17" customWidth="1"/>
    <col min="2555" max="2556" width="10.7109375" style="17" customWidth="1"/>
    <col min="2557" max="2557" width="19" style="17" customWidth="1"/>
    <col min="2558" max="2558" width="18.28515625" style="17" customWidth="1"/>
    <col min="2559" max="2560" width="17.42578125" style="17" customWidth="1"/>
    <col min="2561" max="2561" width="4.28515625" style="17" customWidth="1"/>
    <col min="2562" max="2562" width="19.28515625" style="17" customWidth="1"/>
    <col min="2563" max="2563" width="22.85546875" style="17" customWidth="1"/>
    <col min="2564" max="2564" width="11.42578125" style="17"/>
    <col min="2565" max="2565" width="12.5703125" style="17" bestFit="1" customWidth="1"/>
    <col min="2566" max="2797" width="11.42578125" style="17"/>
    <col min="2798" max="2798" width="7.85546875" style="17" customWidth="1"/>
    <col min="2799" max="2799" width="15.5703125" style="17" customWidth="1"/>
    <col min="2800" max="2800" width="42.85546875" style="17" customWidth="1"/>
    <col min="2801" max="2801" width="26.140625" style="17" customWidth="1"/>
    <col min="2802" max="2802" width="14.140625" style="17" customWidth="1"/>
    <col min="2803" max="2803" width="10.7109375" style="17" customWidth="1"/>
    <col min="2804" max="2804" width="16.85546875" style="17" customWidth="1"/>
    <col min="2805" max="2805" width="10.7109375" style="17" customWidth="1"/>
    <col min="2806" max="2806" width="18.5703125" style="17" customWidth="1"/>
    <col min="2807" max="2807" width="18.7109375" style="17" customWidth="1"/>
    <col min="2808" max="2809" width="10.7109375" style="17" customWidth="1"/>
    <col min="2810" max="2810" width="22.140625" style="17" customWidth="1"/>
    <col min="2811" max="2812" width="10.7109375" style="17" customWidth="1"/>
    <col min="2813" max="2813" width="19" style="17" customWidth="1"/>
    <col min="2814" max="2814" width="18.28515625" style="17" customWidth="1"/>
    <col min="2815" max="2816" width="17.42578125" style="17" customWidth="1"/>
    <col min="2817" max="2817" width="4.28515625" style="17" customWidth="1"/>
    <col min="2818" max="2818" width="19.28515625" style="17" customWidth="1"/>
    <col min="2819" max="2819" width="22.85546875" style="17" customWidth="1"/>
    <col min="2820" max="2820" width="11.42578125" style="17"/>
    <col min="2821" max="2821" width="12.5703125" style="17" bestFit="1" customWidth="1"/>
    <col min="2822" max="3053" width="11.42578125" style="17"/>
    <col min="3054" max="3054" width="7.85546875" style="17" customWidth="1"/>
    <col min="3055" max="3055" width="15.5703125" style="17" customWidth="1"/>
    <col min="3056" max="3056" width="42.85546875" style="17" customWidth="1"/>
    <col min="3057" max="3057" width="26.140625" style="17" customWidth="1"/>
    <col min="3058" max="3058" width="14.140625" style="17" customWidth="1"/>
    <col min="3059" max="3059" width="10.7109375" style="17" customWidth="1"/>
    <col min="3060" max="3060" width="16.85546875" style="17" customWidth="1"/>
    <col min="3061" max="3061" width="10.7109375" style="17" customWidth="1"/>
    <col min="3062" max="3062" width="18.5703125" style="17" customWidth="1"/>
    <col min="3063" max="3063" width="18.7109375" style="17" customWidth="1"/>
    <col min="3064" max="3065" width="10.7109375" style="17" customWidth="1"/>
    <col min="3066" max="3066" width="22.140625" style="17" customWidth="1"/>
    <col min="3067" max="3068" width="10.7109375" style="17" customWidth="1"/>
    <col min="3069" max="3069" width="19" style="17" customWidth="1"/>
    <col min="3070" max="3070" width="18.28515625" style="17" customWidth="1"/>
    <col min="3071" max="3072" width="17.42578125" style="17" customWidth="1"/>
    <col min="3073" max="3073" width="4.28515625" style="17" customWidth="1"/>
    <col min="3074" max="3074" width="19.28515625" style="17" customWidth="1"/>
    <col min="3075" max="3075" width="22.85546875" style="17" customWidth="1"/>
    <col min="3076" max="3076" width="11.42578125" style="17"/>
    <col min="3077" max="3077" width="12.5703125" style="17" bestFit="1" customWidth="1"/>
    <col min="3078" max="3309" width="11.42578125" style="17"/>
    <col min="3310" max="3310" width="7.85546875" style="17" customWidth="1"/>
    <col min="3311" max="3311" width="15.5703125" style="17" customWidth="1"/>
    <col min="3312" max="3312" width="42.85546875" style="17" customWidth="1"/>
    <col min="3313" max="3313" width="26.140625" style="17" customWidth="1"/>
    <col min="3314" max="3314" width="14.140625" style="17" customWidth="1"/>
    <col min="3315" max="3315" width="10.7109375" style="17" customWidth="1"/>
    <col min="3316" max="3316" width="16.85546875" style="17" customWidth="1"/>
    <col min="3317" max="3317" width="10.7109375" style="17" customWidth="1"/>
    <col min="3318" max="3318" width="18.5703125" style="17" customWidth="1"/>
    <col min="3319" max="3319" width="18.7109375" style="17" customWidth="1"/>
    <col min="3320" max="3321" width="10.7109375" style="17" customWidth="1"/>
    <col min="3322" max="3322" width="22.140625" style="17" customWidth="1"/>
    <col min="3323" max="3324" width="10.7109375" style="17" customWidth="1"/>
    <col min="3325" max="3325" width="19" style="17" customWidth="1"/>
    <col min="3326" max="3326" width="18.28515625" style="17" customWidth="1"/>
    <col min="3327" max="3328" width="17.42578125" style="17" customWidth="1"/>
    <col min="3329" max="3329" width="4.28515625" style="17" customWidth="1"/>
    <col min="3330" max="3330" width="19.28515625" style="17" customWidth="1"/>
    <col min="3331" max="3331" width="22.85546875" style="17" customWidth="1"/>
    <col min="3332" max="3332" width="11.42578125" style="17"/>
    <col min="3333" max="3333" width="12.5703125" style="17" bestFit="1" customWidth="1"/>
    <col min="3334" max="3565" width="11.42578125" style="17"/>
    <col min="3566" max="3566" width="7.85546875" style="17" customWidth="1"/>
    <col min="3567" max="3567" width="15.5703125" style="17" customWidth="1"/>
    <col min="3568" max="3568" width="42.85546875" style="17" customWidth="1"/>
    <col min="3569" max="3569" width="26.140625" style="17" customWidth="1"/>
    <col min="3570" max="3570" width="14.140625" style="17" customWidth="1"/>
    <col min="3571" max="3571" width="10.7109375" style="17" customWidth="1"/>
    <col min="3572" max="3572" width="16.85546875" style="17" customWidth="1"/>
    <col min="3573" max="3573" width="10.7109375" style="17" customWidth="1"/>
    <col min="3574" max="3574" width="18.5703125" style="17" customWidth="1"/>
    <col min="3575" max="3575" width="18.7109375" style="17" customWidth="1"/>
    <col min="3576" max="3577" width="10.7109375" style="17" customWidth="1"/>
    <col min="3578" max="3578" width="22.140625" style="17" customWidth="1"/>
    <col min="3579" max="3580" width="10.7109375" style="17" customWidth="1"/>
    <col min="3581" max="3581" width="19" style="17" customWidth="1"/>
    <col min="3582" max="3582" width="18.28515625" style="17" customWidth="1"/>
    <col min="3583" max="3584" width="17.42578125" style="17" customWidth="1"/>
    <col min="3585" max="3585" width="4.28515625" style="17" customWidth="1"/>
    <col min="3586" max="3586" width="19.28515625" style="17" customWidth="1"/>
    <col min="3587" max="3587" width="22.85546875" style="17" customWidth="1"/>
    <col min="3588" max="3588" width="11.42578125" style="17"/>
    <col min="3589" max="3589" width="12.5703125" style="17" bestFit="1" customWidth="1"/>
    <col min="3590" max="3821" width="11.42578125" style="17"/>
    <col min="3822" max="3822" width="7.85546875" style="17" customWidth="1"/>
    <col min="3823" max="3823" width="15.5703125" style="17" customWidth="1"/>
    <col min="3824" max="3824" width="42.85546875" style="17" customWidth="1"/>
    <col min="3825" max="3825" width="26.140625" style="17" customWidth="1"/>
    <col min="3826" max="3826" width="14.140625" style="17" customWidth="1"/>
    <col min="3827" max="3827" width="10.7109375" style="17" customWidth="1"/>
    <col min="3828" max="3828" width="16.85546875" style="17" customWidth="1"/>
    <col min="3829" max="3829" width="10.7109375" style="17" customWidth="1"/>
    <col min="3830" max="3830" width="18.5703125" style="17" customWidth="1"/>
    <col min="3831" max="3831" width="18.7109375" style="17" customWidth="1"/>
    <col min="3832" max="3833" width="10.7109375" style="17" customWidth="1"/>
    <col min="3834" max="3834" width="22.140625" style="17" customWidth="1"/>
    <col min="3835" max="3836" width="10.7109375" style="17" customWidth="1"/>
    <col min="3837" max="3837" width="19" style="17" customWidth="1"/>
    <col min="3838" max="3838" width="18.28515625" style="17" customWidth="1"/>
    <col min="3839" max="3840" width="17.42578125" style="17" customWidth="1"/>
    <col min="3841" max="3841" width="4.28515625" style="17" customWidth="1"/>
    <col min="3842" max="3842" width="19.28515625" style="17" customWidth="1"/>
    <col min="3843" max="3843" width="22.85546875" style="17" customWidth="1"/>
    <col min="3844" max="3844" width="11.42578125" style="17"/>
    <col min="3845" max="3845" width="12.5703125" style="17" bestFit="1" customWidth="1"/>
    <col min="3846" max="4077" width="11.42578125" style="17"/>
    <col min="4078" max="4078" width="7.85546875" style="17" customWidth="1"/>
    <col min="4079" max="4079" width="15.5703125" style="17" customWidth="1"/>
    <col min="4080" max="4080" width="42.85546875" style="17" customWidth="1"/>
    <col min="4081" max="4081" width="26.140625" style="17" customWidth="1"/>
    <col min="4082" max="4082" width="14.140625" style="17" customWidth="1"/>
    <col min="4083" max="4083" width="10.7109375" style="17" customWidth="1"/>
    <col min="4084" max="4084" width="16.85546875" style="17" customWidth="1"/>
    <col min="4085" max="4085" width="10.7109375" style="17" customWidth="1"/>
    <col min="4086" max="4086" width="18.5703125" style="17" customWidth="1"/>
    <col min="4087" max="4087" width="18.7109375" style="17" customWidth="1"/>
    <col min="4088" max="4089" width="10.7109375" style="17" customWidth="1"/>
    <col min="4090" max="4090" width="22.140625" style="17" customWidth="1"/>
    <col min="4091" max="4092" width="10.7109375" style="17" customWidth="1"/>
    <col min="4093" max="4093" width="19" style="17" customWidth="1"/>
    <col min="4094" max="4094" width="18.28515625" style="17" customWidth="1"/>
    <col min="4095" max="4096" width="17.42578125" style="17" customWidth="1"/>
    <col min="4097" max="4097" width="4.28515625" style="17" customWidth="1"/>
    <col min="4098" max="4098" width="19.28515625" style="17" customWidth="1"/>
    <col min="4099" max="4099" width="22.85546875" style="17" customWidth="1"/>
    <col min="4100" max="4100" width="11.42578125" style="17"/>
    <col min="4101" max="4101" width="12.5703125" style="17" bestFit="1" customWidth="1"/>
    <col min="4102" max="4333" width="11.42578125" style="17"/>
    <col min="4334" max="4334" width="7.85546875" style="17" customWidth="1"/>
    <col min="4335" max="4335" width="15.5703125" style="17" customWidth="1"/>
    <col min="4336" max="4336" width="42.85546875" style="17" customWidth="1"/>
    <col min="4337" max="4337" width="26.140625" style="17" customWidth="1"/>
    <col min="4338" max="4338" width="14.140625" style="17" customWidth="1"/>
    <col min="4339" max="4339" width="10.7109375" style="17" customWidth="1"/>
    <col min="4340" max="4340" width="16.85546875" style="17" customWidth="1"/>
    <col min="4341" max="4341" width="10.7109375" style="17" customWidth="1"/>
    <col min="4342" max="4342" width="18.5703125" style="17" customWidth="1"/>
    <col min="4343" max="4343" width="18.7109375" style="17" customWidth="1"/>
    <col min="4344" max="4345" width="10.7109375" style="17" customWidth="1"/>
    <col min="4346" max="4346" width="22.140625" style="17" customWidth="1"/>
    <col min="4347" max="4348" width="10.7109375" style="17" customWidth="1"/>
    <col min="4349" max="4349" width="19" style="17" customWidth="1"/>
    <col min="4350" max="4350" width="18.28515625" style="17" customWidth="1"/>
    <col min="4351" max="4352" width="17.42578125" style="17" customWidth="1"/>
    <col min="4353" max="4353" width="4.28515625" style="17" customWidth="1"/>
    <col min="4354" max="4354" width="19.28515625" style="17" customWidth="1"/>
    <col min="4355" max="4355" width="22.85546875" style="17" customWidth="1"/>
    <col min="4356" max="4356" width="11.42578125" style="17"/>
    <col min="4357" max="4357" width="12.5703125" style="17" bestFit="1" customWidth="1"/>
    <col min="4358" max="4589" width="11.42578125" style="17"/>
    <col min="4590" max="4590" width="7.85546875" style="17" customWidth="1"/>
    <col min="4591" max="4591" width="15.5703125" style="17" customWidth="1"/>
    <col min="4592" max="4592" width="42.85546875" style="17" customWidth="1"/>
    <col min="4593" max="4593" width="26.140625" style="17" customWidth="1"/>
    <col min="4594" max="4594" width="14.140625" style="17" customWidth="1"/>
    <col min="4595" max="4595" width="10.7109375" style="17" customWidth="1"/>
    <col min="4596" max="4596" width="16.85546875" style="17" customWidth="1"/>
    <col min="4597" max="4597" width="10.7109375" style="17" customWidth="1"/>
    <col min="4598" max="4598" width="18.5703125" style="17" customWidth="1"/>
    <col min="4599" max="4599" width="18.7109375" style="17" customWidth="1"/>
    <col min="4600" max="4601" width="10.7109375" style="17" customWidth="1"/>
    <col min="4602" max="4602" width="22.140625" style="17" customWidth="1"/>
    <col min="4603" max="4604" width="10.7109375" style="17" customWidth="1"/>
    <col min="4605" max="4605" width="19" style="17" customWidth="1"/>
    <col min="4606" max="4606" width="18.28515625" style="17" customWidth="1"/>
    <col min="4607" max="4608" width="17.42578125" style="17" customWidth="1"/>
    <col min="4609" max="4609" width="4.28515625" style="17" customWidth="1"/>
    <col min="4610" max="4610" width="19.28515625" style="17" customWidth="1"/>
    <col min="4611" max="4611" width="22.85546875" style="17" customWidth="1"/>
    <col min="4612" max="4612" width="11.42578125" style="17"/>
    <col min="4613" max="4613" width="12.5703125" style="17" bestFit="1" customWidth="1"/>
    <col min="4614" max="4845" width="11.42578125" style="17"/>
    <col min="4846" max="4846" width="7.85546875" style="17" customWidth="1"/>
    <col min="4847" max="4847" width="15.5703125" style="17" customWidth="1"/>
    <col min="4848" max="4848" width="42.85546875" style="17" customWidth="1"/>
    <col min="4849" max="4849" width="26.140625" style="17" customWidth="1"/>
    <col min="4850" max="4850" width="14.140625" style="17" customWidth="1"/>
    <col min="4851" max="4851" width="10.7109375" style="17" customWidth="1"/>
    <col min="4852" max="4852" width="16.85546875" style="17" customWidth="1"/>
    <col min="4853" max="4853" width="10.7109375" style="17" customWidth="1"/>
    <col min="4854" max="4854" width="18.5703125" style="17" customWidth="1"/>
    <col min="4855" max="4855" width="18.7109375" style="17" customWidth="1"/>
    <col min="4856" max="4857" width="10.7109375" style="17" customWidth="1"/>
    <col min="4858" max="4858" width="22.140625" style="17" customWidth="1"/>
    <col min="4859" max="4860" width="10.7109375" style="17" customWidth="1"/>
    <col min="4861" max="4861" width="19" style="17" customWidth="1"/>
    <col min="4862" max="4862" width="18.28515625" style="17" customWidth="1"/>
    <col min="4863" max="4864" width="17.42578125" style="17" customWidth="1"/>
    <col min="4865" max="4865" width="4.28515625" style="17" customWidth="1"/>
    <col min="4866" max="4866" width="19.28515625" style="17" customWidth="1"/>
    <col min="4867" max="4867" width="22.85546875" style="17" customWidth="1"/>
    <col min="4868" max="4868" width="11.42578125" style="17"/>
    <col min="4869" max="4869" width="12.5703125" style="17" bestFit="1" customWidth="1"/>
    <col min="4870" max="5101" width="11.42578125" style="17"/>
    <col min="5102" max="5102" width="7.85546875" style="17" customWidth="1"/>
    <col min="5103" max="5103" width="15.5703125" style="17" customWidth="1"/>
    <col min="5104" max="5104" width="42.85546875" style="17" customWidth="1"/>
    <col min="5105" max="5105" width="26.140625" style="17" customWidth="1"/>
    <col min="5106" max="5106" width="14.140625" style="17" customWidth="1"/>
    <col min="5107" max="5107" width="10.7109375" style="17" customWidth="1"/>
    <col min="5108" max="5108" width="16.85546875" style="17" customWidth="1"/>
    <col min="5109" max="5109" width="10.7109375" style="17" customWidth="1"/>
    <col min="5110" max="5110" width="18.5703125" style="17" customWidth="1"/>
    <col min="5111" max="5111" width="18.7109375" style="17" customWidth="1"/>
    <col min="5112" max="5113" width="10.7109375" style="17" customWidth="1"/>
    <col min="5114" max="5114" width="22.140625" style="17" customWidth="1"/>
    <col min="5115" max="5116" width="10.7109375" style="17" customWidth="1"/>
    <col min="5117" max="5117" width="19" style="17" customWidth="1"/>
    <col min="5118" max="5118" width="18.28515625" style="17" customWidth="1"/>
    <col min="5119" max="5120" width="17.42578125" style="17" customWidth="1"/>
    <col min="5121" max="5121" width="4.28515625" style="17" customWidth="1"/>
    <col min="5122" max="5122" width="19.28515625" style="17" customWidth="1"/>
    <col min="5123" max="5123" width="22.85546875" style="17" customWidth="1"/>
    <col min="5124" max="5124" width="11.42578125" style="17"/>
    <col min="5125" max="5125" width="12.5703125" style="17" bestFit="1" customWidth="1"/>
    <col min="5126" max="5357" width="11.42578125" style="17"/>
    <col min="5358" max="5358" width="7.85546875" style="17" customWidth="1"/>
    <col min="5359" max="5359" width="15.5703125" style="17" customWidth="1"/>
    <col min="5360" max="5360" width="42.85546875" style="17" customWidth="1"/>
    <col min="5361" max="5361" width="26.140625" style="17" customWidth="1"/>
    <col min="5362" max="5362" width="14.140625" style="17" customWidth="1"/>
    <col min="5363" max="5363" width="10.7109375" style="17" customWidth="1"/>
    <col min="5364" max="5364" width="16.85546875" style="17" customWidth="1"/>
    <col min="5365" max="5365" width="10.7109375" style="17" customWidth="1"/>
    <col min="5366" max="5366" width="18.5703125" style="17" customWidth="1"/>
    <col min="5367" max="5367" width="18.7109375" style="17" customWidth="1"/>
    <col min="5368" max="5369" width="10.7109375" style="17" customWidth="1"/>
    <col min="5370" max="5370" width="22.140625" style="17" customWidth="1"/>
    <col min="5371" max="5372" width="10.7109375" style="17" customWidth="1"/>
    <col min="5373" max="5373" width="19" style="17" customWidth="1"/>
    <col min="5374" max="5374" width="18.28515625" style="17" customWidth="1"/>
    <col min="5375" max="5376" width="17.42578125" style="17" customWidth="1"/>
    <col min="5377" max="5377" width="4.28515625" style="17" customWidth="1"/>
    <col min="5378" max="5378" width="19.28515625" style="17" customWidth="1"/>
    <col min="5379" max="5379" width="22.85546875" style="17" customWidth="1"/>
    <col min="5380" max="5380" width="11.42578125" style="17"/>
    <col min="5381" max="5381" width="12.5703125" style="17" bestFit="1" customWidth="1"/>
    <col min="5382" max="5613" width="11.42578125" style="17"/>
    <col min="5614" max="5614" width="7.85546875" style="17" customWidth="1"/>
    <col min="5615" max="5615" width="15.5703125" style="17" customWidth="1"/>
    <col min="5616" max="5616" width="42.85546875" style="17" customWidth="1"/>
    <col min="5617" max="5617" width="26.140625" style="17" customWidth="1"/>
    <col min="5618" max="5618" width="14.140625" style="17" customWidth="1"/>
    <col min="5619" max="5619" width="10.7109375" style="17" customWidth="1"/>
    <col min="5620" max="5620" width="16.85546875" style="17" customWidth="1"/>
    <col min="5621" max="5621" width="10.7109375" style="17" customWidth="1"/>
    <col min="5622" max="5622" width="18.5703125" style="17" customWidth="1"/>
    <col min="5623" max="5623" width="18.7109375" style="17" customWidth="1"/>
    <col min="5624" max="5625" width="10.7109375" style="17" customWidth="1"/>
    <col min="5626" max="5626" width="22.140625" style="17" customWidth="1"/>
    <col min="5627" max="5628" width="10.7109375" style="17" customWidth="1"/>
    <col min="5629" max="5629" width="19" style="17" customWidth="1"/>
    <col min="5630" max="5630" width="18.28515625" style="17" customWidth="1"/>
    <col min="5631" max="5632" width="17.42578125" style="17" customWidth="1"/>
    <col min="5633" max="5633" width="4.28515625" style="17" customWidth="1"/>
    <col min="5634" max="5634" width="19.28515625" style="17" customWidth="1"/>
    <col min="5635" max="5635" width="22.85546875" style="17" customWidth="1"/>
    <col min="5636" max="5636" width="11.42578125" style="17"/>
    <col min="5637" max="5637" width="12.5703125" style="17" bestFit="1" customWidth="1"/>
    <col min="5638" max="5869" width="11.42578125" style="17"/>
    <col min="5870" max="5870" width="7.85546875" style="17" customWidth="1"/>
    <col min="5871" max="5871" width="15.5703125" style="17" customWidth="1"/>
    <col min="5872" max="5872" width="42.85546875" style="17" customWidth="1"/>
    <col min="5873" max="5873" width="26.140625" style="17" customWidth="1"/>
    <col min="5874" max="5874" width="14.140625" style="17" customWidth="1"/>
    <col min="5875" max="5875" width="10.7109375" style="17" customWidth="1"/>
    <col min="5876" max="5876" width="16.85546875" style="17" customWidth="1"/>
    <col min="5877" max="5877" width="10.7109375" style="17" customWidth="1"/>
    <col min="5878" max="5878" width="18.5703125" style="17" customWidth="1"/>
    <col min="5879" max="5879" width="18.7109375" style="17" customWidth="1"/>
    <col min="5880" max="5881" width="10.7109375" style="17" customWidth="1"/>
    <col min="5882" max="5882" width="22.140625" style="17" customWidth="1"/>
    <col min="5883" max="5884" width="10.7109375" style="17" customWidth="1"/>
    <col min="5885" max="5885" width="19" style="17" customWidth="1"/>
    <col min="5886" max="5886" width="18.28515625" style="17" customWidth="1"/>
    <col min="5887" max="5888" width="17.42578125" style="17" customWidth="1"/>
    <col min="5889" max="5889" width="4.28515625" style="17" customWidth="1"/>
    <col min="5890" max="5890" width="19.28515625" style="17" customWidth="1"/>
    <col min="5891" max="5891" width="22.85546875" style="17" customWidth="1"/>
    <col min="5892" max="5892" width="11.42578125" style="17"/>
    <col min="5893" max="5893" width="12.5703125" style="17" bestFit="1" customWidth="1"/>
    <col min="5894" max="6125" width="11.42578125" style="17"/>
    <col min="6126" max="6126" width="7.85546875" style="17" customWidth="1"/>
    <col min="6127" max="6127" width="15.5703125" style="17" customWidth="1"/>
    <col min="6128" max="6128" width="42.85546875" style="17" customWidth="1"/>
    <col min="6129" max="6129" width="26.140625" style="17" customWidth="1"/>
    <col min="6130" max="6130" width="14.140625" style="17" customWidth="1"/>
    <col min="6131" max="6131" width="10.7109375" style="17" customWidth="1"/>
    <col min="6132" max="6132" width="16.85546875" style="17" customWidth="1"/>
    <col min="6133" max="6133" width="10.7109375" style="17" customWidth="1"/>
    <col min="6134" max="6134" width="18.5703125" style="17" customWidth="1"/>
    <col min="6135" max="6135" width="18.7109375" style="17" customWidth="1"/>
    <col min="6136" max="6137" width="10.7109375" style="17" customWidth="1"/>
    <col min="6138" max="6138" width="22.140625" style="17" customWidth="1"/>
    <col min="6139" max="6140" width="10.7109375" style="17" customWidth="1"/>
    <col min="6141" max="6141" width="19" style="17" customWidth="1"/>
    <col min="6142" max="6142" width="18.28515625" style="17" customWidth="1"/>
    <col min="6143" max="6144" width="17.42578125" style="17" customWidth="1"/>
    <col min="6145" max="6145" width="4.28515625" style="17" customWidth="1"/>
    <col min="6146" max="6146" width="19.28515625" style="17" customWidth="1"/>
    <col min="6147" max="6147" width="22.85546875" style="17" customWidth="1"/>
    <col min="6148" max="6148" width="11.42578125" style="17"/>
    <col min="6149" max="6149" width="12.5703125" style="17" bestFit="1" customWidth="1"/>
    <col min="6150" max="6381" width="11.42578125" style="17"/>
    <col min="6382" max="6382" width="7.85546875" style="17" customWidth="1"/>
    <col min="6383" max="6383" width="15.5703125" style="17" customWidth="1"/>
    <col min="6384" max="6384" width="42.85546875" style="17" customWidth="1"/>
    <col min="6385" max="6385" width="26.140625" style="17" customWidth="1"/>
    <col min="6386" max="6386" width="14.140625" style="17" customWidth="1"/>
    <col min="6387" max="6387" width="10.7109375" style="17" customWidth="1"/>
    <col min="6388" max="6388" width="16.85546875" style="17" customWidth="1"/>
    <col min="6389" max="6389" width="10.7109375" style="17" customWidth="1"/>
    <col min="6390" max="6390" width="18.5703125" style="17" customWidth="1"/>
    <col min="6391" max="6391" width="18.7109375" style="17" customWidth="1"/>
    <col min="6392" max="6393" width="10.7109375" style="17" customWidth="1"/>
    <col min="6394" max="6394" width="22.140625" style="17" customWidth="1"/>
    <col min="6395" max="6396" width="10.7109375" style="17" customWidth="1"/>
    <col min="6397" max="6397" width="19" style="17" customWidth="1"/>
    <col min="6398" max="6398" width="18.28515625" style="17" customWidth="1"/>
    <col min="6399" max="6400" width="17.42578125" style="17" customWidth="1"/>
    <col min="6401" max="6401" width="4.28515625" style="17" customWidth="1"/>
    <col min="6402" max="6402" width="19.28515625" style="17" customWidth="1"/>
    <col min="6403" max="6403" width="22.85546875" style="17" customWidth="1"/>
    <col min="6404" max="6404" width="11.42578125" style="17"/>
    <col min="6405" max="6405" width="12.5703125" style="17" bestFit="1" customWidth="1"/>
    <col min="6406" max="6637" width="11.42578125" style="17"/>
    <col min="6638" max="6638" width="7.85546875" style="17" customWidth="1"/>
    <col min="6639" max="6639" width="15.5703125" style="17" customWidth="1"/>
    <col min="6640" max="6640" width="42.85546875" style="17" customWidth="1"/>
    <col min="6641" max="6641" width="26.140625" style="17" customWidth="1"/>
    <col min="6642" max="6642" width="14.140625" style="17" customWidth="1"/>
    <col min="6643" max="6643" width="10.7109375" style="17" customWidth="1"/>
    <col min="6644" max="6644" width="16.85546875" style="17" customWidth="1"/>
    <col min="6645" max="6645" width="10.7109375" style="17" customWidth="1"/>
    <col min="6646" max="6646" width="18.5703125" style="17" customWidth="1"/>
    <col min="6647" max="6647" width="18.7109375" style="17" customWidth="1"/>
    <col min="6648" max="6649" width="10.7109375" style="17" customWidth="1"/>
    <col min="6650" max="6650" width="22.140625" style="17" customWidth="1"/>
    <col min="6651" max="6652" width="10.7109375" style="17" customWidth="1"/>
    <col min="6653" max="6653" width="19" style="17" customWidth="1"/>
    <col min="6654" max="6654" width="18.28515625" style="17" customWidth="1"/>
    <col min="6655" max="6656" width="17.42578125" style="17" customWidth="1"/>
    <col min="6657" max="6657" width="4.28515625" style="17" customWidth="1"/>
    <col min="6658" max="6658" width="19.28515625" style="17" customWidth="1"/>
    <col min="6659" max="6659" width="22.85546875" style="17" customWidth="1"/>
    <col min="6660" max="6660" width="11.42578125" style="17"/>
    <col min="6661" max="6661" width="12.5703125" style="17" bestFit="1" customWidth="1"/>
    <col min="6662" max="6893" width="11.42578125" style="17"/>
    <col min="6894" max="6894" width="7.85546875" style="17" customWidth="1"/>
    <col min="6895" max="6895" width="15.5703125" style="17" customWidth="1"/>
    <col min="6896" max="6896" width="42.85546875" style="17" customWidth="1"/>
    <col min="6897" max="6897" width="26.140625" style="17" customWidth="1"/>
    <col min="6898" max="6898" width="14.140625" style="17" customWidth="1"/>
    <col min="6899" max="6899" width="10.7109375" style="17" customWidth="1"/>
    <col min="6900" max="6900" width="16.85546875" style="17" customWidth="1"/>
    <col min="6901" max="6901" width="10.7109375" style="17" customWidth="1"/>
    <col min="6902" max="6902" width="18.5703125" style="17" customWidth="1"/>
    <col min="6903" max="6903" width="18.7109375" style="17" customWidth="1"/>
    <col min="6904" max="6905" width="10.7109375" style="17" customWidth="1"/>
    <col min="6906" max="6906" width="22.140625" style="17" customWidth="1"/>
    <col min="6907" max="6908" width="10.7109375" style="17" customWidth="1"/>
    <col min="6909" max="6909" width="19" style="17" customWidth="1"/>
    <col min="6910" max="6910" width="18.28515625" style="17" customWidth="1"/>
    <col min="6911" max="6912" width="17.42578125" style="17" customWidth="1"/>
    <col min="6913" max="6913" width="4.28515625" style="17" customWidth="1"/>
    <col min="6914" max="6914" width="19.28515625" style="17" customWidth="1"/>
    <col min="6915" max="6915" width="22.85546875" style="17" customWidth="1"/>
    <col min="6916" max="6916" width="11.42578125" style="17"/>
    <col min="6917" max="6917" width="12.5703125" style="17" bestFit="1" customWidth="1"/>
    <col min="6918" max="7149" width="11.42578125" style="17"/>
    <col min="7150" max="7150" width="7.85546875" style="17" customWidth="1"/>
    <col min="7151" max="7151" width="15.5703125" style="17" customWidth="1"/>
    <col min="7152" max="7152" width="42.85546875" style="17" customWidth="1"/>
    <col min="7153" max="7153" width="26.140625" style="17" customWidth="1"/>
    <col min="7154" max="7154" width="14.140625" style="17" customWidth="1"/>
    <col min="7155" max="7155" width="10.7109375" style="17" customWidth="1"/>
    <col min="7156" max="7156" width="16.85546875" style="17" customWidth="1"/>
    <col min="7157" max="7157" width="10.7109375" style="17" customWidth="1"/>
    <col min="7158" max="7158" width="18.5703125" style="17" customWidth="1"/>
    <col min="7159" max="7159" width="18.7109375" style="17" customWidth="1"/>
    <col min="7160" max="7161" width="10.7109375" style="17" customWidth="1"/>
    <col min="7162" max="7162" width="22.140625" style="17" customWidth="1"/>
    <col min="7163" max="7164" width="10.7109375" style="17" customWidth="1"/>
    <col min="7165" max="7165" width="19" style="17" customWidth="1"/>
    <col min="7166" max="7166" width="18.28515625" style="17" customWidth="1"/>
    <col min="7167" max="7168" width="17.42578125" style="17" customWidth="1"/>
    <col min="7169" max="7169" width="4.28515625" style="17" customWidth="1"/>
    <col min="7170" max="7170" width="19.28515625" style="17" customWidth="1"/>
    <col min="7171" max="7171" width="22.85546875" style="17" customWidth="1"/>
    <col min="7172" max="7172" width="11.42578125" style="17"/>
    <col min="7173" max="7173" width="12.5703125" style="17" bestFit="1" customWidth="1"/>
    <col min="7174" max="7405" width="11.42578125" style="17"/>
    <col min="7406" max="7406" width="7.85546875" style="17" customWidth="1"/>
    <col min="7407" max="7407" width="15.5703125" style="17" customWidth="1"/>
    <col min="7408" max="7408" width="42.85546875" style="17" customWidth="1"/>
    <col min="7409" max="7409" width="26.140625" style="17" customWidth="1"/>
    <col min="7410" max="7410" width="14.140625" style="17" customWidth="1"/>
    <col min="7411" max="7411" width="10.7109375" style="17" customWidth="1"/>
    <col min="7412" max="7412" width="16.85546875" style="17" customWidth="1"/>
    <col min="7413" max="7413" width="10.7109375" style="17" customWidth="1"/>
    <col min="7414" max="7414" width="18.5703125" style="17" customWidth="1"/>
    <col min="7415" max="7415" width="18.7109375" style="17" customWidth="1"/>
    <col min="7416" max="7417" width="10.7109375" style="17" customWidth="1"/>
    <col min="7418" max="7418" width="22.140625" style="17" customWidth="1"/>
    <col min="7419" max="7420" width="10.7109375" style="17" customWidth="1"/>
    <col min="7421" max="7421" width="19" style="17" customWidth="1"/>
    <col min="7422" max="7422" width="18.28515625" style="17" customWidth="1"/>
    <col min="7423" max="7424" width="17.42578125" style="17" customWidth="1"/>
    <col min="7425" max="7425" width="4.28515625" style="17" customWidth="1"/>
    <col min="7426" max="7426" width="19.28515625" style="17" customWidth="1"/>
    <col min="7427" max="7427" width="22.85546875" style="17" customWidth="1"/>
    <col min="7428" max="7428" width="11.42578125" style="17"/>
    <col min="7429" max="7429" width="12.5703125" style="17" bestFit="1" customWidth="1"/>
    <col min="7430" max="7661" width="11.42578125" style="17"/>
    <col min="7662" max="7662" width="7.85546875" style="17" customWidth="1"/>
    <col min="7663" max="7663" width="15.5703125" style="17" customWidth="1"/>
    <col min="7664" max="7664" width="42.85546875" style="17" customWidth="1"/>
    <col min="7665" max="7665" width="26.140625" style="17" customWidth="1"/>
    <col min="7666" max="7666" width="14.140625" style="17" customWidth="1"/>
    <col min="7667" max="7667" width="10.7109375" style="17" customWidth="1"/>
    <col min="7668" max="7668" width="16.85546875" style="17" customWidth="1"/>
    <col min="7669" max="7669" width="10.7109375" style="17" customWidth="1"/>
    <col min="7670" max="7670" width="18.5703125" style="17" customWidth="1"/>
    <col min="7671" max="7671" width="18.7109375" style="17" customWidth="1"/>
    <col min="7672" max="7673" width="10.7109375" style="17" customWidth="1"/>
    <col min="7674" max="7674" width="22.140625" style="17" customWidth="1"/>
    <col min="7675" max="7676" width="10.7109375" style="17" customWidth="1"/>
    <col min="7677" max="7677" width="19" style="17" customWidth="1"/>
    <col min="7678" max="7678" width="18.28515625" style="17" customWidth="1"/>
    <col min="7679" max="7680" width="17.42578125" style="17" customWidth="1"/>
    <col min="7681" max="7681" width="4.28515625" style="17" customWidth="1"/>
    <col min="7682" max="7682" width="19.28515625" style="17" customWidth="1"/>
    <col min="7683" max="7683" width="22.85546875" style="17" customWidth="1"/>
    <col min="7684" max="7684" width="11.42578125" style="17"/>
    <col min="7685" max="7685" width="12.5703125" style="17" bestFit="1" customWidth="1"/>
    <col min="7686" max="7917" width="11.42578125" style="17"/>
    <col min="7918" max="7918" width="7.85546875" style="17" customWidth="1"/>
    <col min="7919" max="7919" width="15.5703125" style="17" customWidth="1"/>
    <col min="7920" max="7920" width="42.85546875" style="17" customWidth="1"/>
    <col min="7921" max="7921" width="26.140625" style="17" customWidth="1"/>
    <col min="7922" max="7922" width="14.140625" style="17" customWidth="1"/>
    <col min="7923" max="7923" width="10.7109375" style="17" customWidth="1"/>
    <col min="7924" max="7924" width="16.85546875" style="17" customWidth="1"/>
    <col min="7925" max="7925" width="10.7109375" style="17" customWidth="1"/>
    <col min="7926" max="7926" width="18.5703125" style="17" customWidth="1"/>
    <col min="7927" max="7927" width="18.7109375" style="17" customWidth="1"/>
    <col min="7928" max="7929" width="10.7109375" style="17" customWidth="1"/>
    <col min="7930" max="7930" width="22.140625" style="17" customWidth="1"/>
    <col min="7931" max="7932" width="10.7109375" style="17" customWidth="1"/>
    <col min="7933" max="7933" width="19" style="17" customWidth="1"/>
    <col min="7934" max="7934" width="18.28515625" style="17" customWidth="1"/>
    <col min="7935" max="7936" width="17.42578125" style="17" customWidth="1"/>
    <col min="7937" max="7937" width="4.28515625" style="17" customWidth="1"/>
    <col min="7938" max="7938" width="19.28515625" style="17" customWidth="1"/>
    <col min="7939" max="7939" width="22.85546875" style="17" customWidth="1"/>
    <col min="7940" max="7940" width="11.42578125" style="17"/>
    <col min="7941" max="7941" width="12.5703125" style="17" bestFit="1" customWidth="1"/>
    <col min="7942" max="8173" width="11.42578125" style="17"/>
    <col min="8174" max="8174" width="7.85546875" style="17" customWidth="1"/>
    <col min="8175" max="8175" width="15.5703125" style="17" customWidth="1"/>
    <col min="8176" max="8176" width="42.85546875" style="17" customWidth="1"/>
    <col min="8177" max="8177" width="26.140625" style="17" customWidth="1"/>
    <col min="8178" max="8178" width="14.140625" style="17" customWidth="1"/>
    <col min="8179" max="8179" width="10.7109375" style="17" customWidth="1"/>
    <col min="8180" max="8180" width="16.85546875" style="17" customWidth="1"/>
    <col min="8181" max="8181" width="10.7109375" style="17" customWidth="1"/>
    <col min="8182" max="8182" width="18.5703125" style="17" customWidth="1"/>
    <col min="8183" max="8183" width="18.7109375" style="17" customWidth="1"/>
    <col min="8184" max="8185" width="10.7109375" style="17" customWidth="1"/>
    <col min="8186" max="8186" width="22.140625" style="17" customWidth="1"/>
    <col min="8187" max="8188" width="10.7109375" style="17" customWidth="1"/>
    <col min="8189" max="8189" width="19" style="17" customWidth="1"/>
    <col min="8190" max="8190" width="18.28515625" style="17" customWidth="1"/>
    <col min="8191" max="8192" width="17.42578125" style="17" customWidth="1"/>
    <col min="8193" max="8193" width="4.28515625" style="17" customWidth="1"/>
    <col min="8194" max="8194" width="19.28515625" style="17" customWidth="1"/>
    <col min="8195" max="8195" width="22.85546875" style="17" customWidth="1"/>
    <col min="8196" max="8196" width="11.42578125" style="17"/>
    <col min="8197" max="8197" width="12.5703125" style="17" bestFit="1" customWidth="1"/>
    <col min="8198" max="8429" width="11.42578125" style="17"/>
    <col min="8430" max="8430" width="7.85546875" style="17" customWidth="1"/>
    <col min="8431" max="8431" width="15.5703125" style="17" customWidth="1"/>
    <col min="8432" max="8432" width="42.85546875" style="17" customWidth="1"/>
    <col min="8433" max="8433" width="26.140625" style="17" customWidth="1"/>
    <col min="8434" max="8434" width="14.140625" style="17" customWidth="1"/>
    <col min="8435" max="8435" width="10.7109375" style="17" customWidth="1"/>
    <col min="8436" max="8436" width="16.85546875" style="17" customWidth="1"/>
    <col min="8437" max="8437" width="10.7109375" style="17" customWidth="1"/>
    <col min="8438" max="8438" width="18.5703125" style="17" customWidth="1"/>
    <col min="8439" max="8439" width="18.7109375" style="17" customWidth="1"/>
    <col min="8440" max="8441" width="10.7109375" style="17" customWidth="1"/>
    <col min="8442" max="8442" width="22.140625" style="17" customWidth="1"/>
    <col min="8443" max="8444" width="10.7109375" style="17" customWidth="1"/>
    <col min="8445" max="8445" width="19" style="17" customWidth="1"/>
    <col min="8446" max="8446" width="18.28515625" style="17" customWidth="1"/>
    <col min="8447" max="8448" width="17.42578125" style="17" customWidth="1"/>
    <col min="8449" max="8449" width="4.28515625" style="17" customWidth="1"/>
    <col min="8450" max="8450" width="19.28515625" style="17" customWidth="1"/>
    <col min="8451" max="8451" width="22.85546875" style="17" customWidth="1"/>
    <col min="8452" max="8452" width="11.42578125" style="17"/>
    <col min="8453" max="8453" width="12.5703125" style="17" bestFit="1" customWidth="1"/>
    <col min="8454" max="8685" width="11.42578125" style="17"/>
    <col min="8686" max="8686" width="7.85546875" style="17" customWidth="1"/>
    <col min="8687" max="8687" width="15.5703125" style="17" customWidth="1"/>
    <col min="8688" max="8688" width="42.85546875" style="17" customWidth="1"/>
    <col min="8689" max="8689" width="26.140625" style="17" customWidth="1"/>
    <col min="8690" max="8690" width="14.140625" style="17" customWidth="1"/>
    <col min="8691" max="8691" width="10.7109375" style="17" customWidth="1"/>
    <col min="8692" max="8692" width="16.85546875" style="17" customWidth="1"/>
    <col min="8693" max="8693" width="10.7109375" style="17" customWidth="1"/>
    <col min="8694" max="8694" width="18.5703125" style="17" customWidth="1"/>
    <col min="8695" max="8695" width="18.7109375" style="17" customWidth="1"/>
    <col min="8696" max="8697" width="10.7109375" style="17" customWidth="1"/>
    <col min="8698" max="8698" width="22.140625" style="17" customWidth="1"/>
    <col min="8699" max="8700" width="10.7109375" style="17" customWidth="1"/>
    <col min="8701" max="8701" width="19" style="17" customWidth="1"/>
    <col min="8702" max="8702" width="18.28515625" style="17" customWidth="1"/>
    <col min="8703" max="8704" width="17.42578125" style="17" customWidth="1"/>
    <col min="8705" max="8705" width="4.28515625" style="17" customWidth="1"/>
    <col min="8706" max="8706" width="19.28515625" style="17" customWidth="1"/>
    <col min="8707" max="8707" width="22.85546875" style="17" customWidth="1"/>
    <col min="8708" max="8708" width="11.42578125" style="17"/>
    <col min="8709" max="8709" width="12.5703125" style="17" bestFit="1" customWidth="1"/>
    <col min="8710" max="8941" width="11.42578125" style="17"/>
    <col min="8942" max="8942" width="7.85546875" style="17" customWidth="1"/>
    <col min="8943" max="8943" width="15.5703125" style="17" customWidth="1"/>
    <col min="8944" max="8944" width="42.85546875" style="17" customWidth="1"/>
    <col min="8945" max="8945" width="26.140625" style="17" customWidth="1"/>
    <col min="8946" max="8946" width="14.140625" style="17" customWidth="1"/>
    <col min="8947" max="8947" width="10.7109375" style="17" customWidth="1"/>
    <col min="8948" max="8948" width="16.85546875" style="17" customWidth="1"/>
    <col min="8949" max="8949" width="10.7109375" style="17" customWidth="1"/>
    <col min="8950" max="8950" width="18.5703125" style="17" customWidth="1"/>
    <col min="8951" max="8951" width="18.7109375" style="17" customWidth="1"/>
    <col min="8952" max="8953" width="10.7109375" style="17" customWidth="1"/>
    <col min="8954" max="8954" width="22.140625" style="17" customWidth="1"/>
    <col min="8955" max="8956" width="10.7109375" style="17" customWidth="1"/>
    <col min="8957" max="8957" width="19" style="17" customWidth="1"/>
    <col min="8958" max="8958" width="18.28515625" style="17" customWidth="1"/>
    <col min="8959" max="8960" width="17.42578125" style="17" customWidth="1"/>
    <col min="8961" max="8961" width="4.28515625" style="17" customWidth="1"/>
    <col min="8962" max="8962" width="19.28515625" style="17" customWidth="1"/>
    <col min="8963" max="8963" width="22.85546875" style="17" customWidth="1"/>
    <col min="8964" max="8964" width="11.42578125" style="17"/>
    <col min="8965" max="8965" width="12.5703125" style="17" bestFit="1" customWidth="1"/>
    <col min="8966" max="9197" width="11.42578125" style="17"/>
    <col min="9198" max="9198" width="7.85546875" style="17" customWidth="1"/>
    <col min="9199" max="9199" width="15.5703125" style="17" customWidth="1"/>
    <col min="9200" max="9200" width="42.85546875" style="17" customWidth="1"/>
    <col min="9201" max="9201" width="26.140625" style="17" customWidth="1"/>
    <col min="9202" max="9202" width="14.140625" style="17" customWidth="1"/>
    <col min="9203" max="9203" width="10.7109375" style="17" customWidth="1"/>
    <col min="9204" max="9204" width="16.85546875" style="17" customWidth="1"/>
    <col min="9205" max="9205" width="10.7109375" style="17" customWidth="1"/>
    <col min="9206" max="9206" width="18.5703125" style="17" customWidth="1"/>
    <col min="9207" max="9207" width="18.7109375" style="17" customWidth="1"/>
    <col min="9208" max="9209" width="10.7109375" style="17" customWidth="1"/>
    <col min="9210" max="9210" width="22.140625" style="17" customWidth="1"/>
    <col min="9211" max="9212" width="10.7109375" style="17" customWidth="1"/>
    <col min="9213" max="9213" width="19" style="17" customWidth="1"/>
    <col min="9214" max="9214" width="18.28515625" style="17" customWidth="1"/>
    <col min="9215" max="9216" width="17.42578125" style="17" customWidth="1"/>
    <col min="9217" max="9217" width="4.28515625" style="17" customWidth="1"/>
    <col min="9218" max="9218" width="19.28515625" style="17" customWidth="1"/>
    <col min="9219" max="9219" width="22.85546875" style="17" customWidth="1"/>
    <col min="9220" max="9220" width="11.42578125" style="17"/>
    <col min="9221" max="9221" width="12.5703125" style="17" bestFit="1" customWidth="1"/>
    <col min="9222" max="9453" width="11.42578125" style="17"/>
    <col min="9454" max="9454" width="7.85546875" style="17" customWidth="1"/>
    <col min="9455" max="9455" width="15.5703125" style="17" customWidth="1"/>
    <col min="9456" max="9456" width="42.85546875" style="17" customWidth="1"/>
    <col min="9457" max="9457" width="26.140625" style="17" customWidth="1"/>
    <col min="9458" max="9458" width="14.140625" style="17" customWidth="1"/>
    <col min="9459" max="9459" width="10.7109375" style="17" customWidth="1"/>
    <col min="9460" max="9460" width="16.85546875" style="17" customWidth="1"/>
    <col min="9461" max="9461" width="10.7109375" style="17" customWidth="1"/>
    <col min="9462" max="9462" width="18.5703125" style="17" customWidth="1"/>
    <col min="9463" max="9463" width="18.7109375" style="17" customWidth="1"/>
    <col min="9464" max="9465" width="10.7109375" style="17" customWidth="1"/>
    <col min="9466" max="9466" width="22.140625" style="17" customWidth="1"/>
    <col min="9467" max="9468" width="10.7109375" style="17" customWidth="1"/>
    <col min="9469" max="9469" width="19" style="17" customWidth="1"/>
    <col min="9470" max="9470" width="18.28515625" style="17" customWidth="1"/>
    <col min="9471" max="9472" width="17.42578125" style="17" customWidth="1"/>
    <col min="9473" max="9473" width="4.28515625" style="17" customWidth="1"/>
    <col min="9474" max="9474" width="19.28515625" style="17" customWidth="1"/>
    <col min="9475" max="9475" width="22.85546875" style="17" customWidth="1"/>
    <col min="9476" max="9476" width="11.42578125" style="17"/>
    <col min="9477" max="9477" width="12.5703125" style="17" bestFit="1" customWidth="1"/>
    <col min="9478" max="9709" width="11.42578125" style="17"/>
    <col min="9710" max="9710" width="7.85546875" style="17" customWidth="1"/>
    <col min="9711" max="9711" width="15.5703125" style="17" customWidth="1"/>
    <col min="9712" max="9712" width="42.85546875" style="17" customWidth="1"/>
    <col min="9713" max="9713" width="26.140625" style="17" customWidth="1"/>
    <col min="9714" max="9714" width="14.140625" style="17" customWidth="1"/>
    <col min="9715" max="9715" width="10.7109375" style="17" customWidth="1"/>
    <col min="9716" max="9716" width="16.85546875" style="17" customWidth="1"/>
    <col min="9717" max="9717" width="10.7109375" style="17" customWidth="1"/>
    <col min="9718" max="9718" width="18.5703125" style="17" customWidth="1"/>
    <col min="9719" max="9719" width="18.7109375" style="17" customWidth="1"/>
    <col min="9720" max="9721" width="10.7109375" style="17" customWidth="1"/>
    <col min="9722" max="9722" width="22.140625" style="17" customWidth="1"/>
    <col min="9723" max="9724" width="10.7109375" style="17" customWidth="1"/>
    <col min="9725" max="9725" width="19" style="17" customWidth="1"/>
    <col min="9726" max="9726" width="18.28515625" style="17" customWidth="1"/>
    <col min="9727" max="9728" width="17.42578125" style="17" customWidth="1"/>
    <col min="9729" max="9729" width="4.28515625" style="17" customWidth="1"/>
    <col min="9730" max="9730" width="19.28515625" style="17" customWidth="1"/>
    <col min="9731" max="9731" width="22.85546875" style="17" customWidth="1"/>
    <col min="9732" max="9732" width="11.42578125" style="17"/>
    <col min="9733" max="9733" width="12.5703125" style="17" bestFit="1" customWidth="1"/>
    <col min="9734" max="9965" width="11.42578125" style="17"/>
    <col min="9966" max="9966" width="7.85546875" style="17" customWidth="1"/>
    <col min="9967" max="9967" width="15.5703125" style="17" customWidth="1"/>
    <col min="9968" max="9968" width="42.85546875" style="17" customWidth="1"/>
    <col min="9969" max="9969" width="26.140625" style="17" customWidth="1"/>
    <col min="9970" max="9970" width="14.140625" style="17" customWidth="1"/>
    <col min="9971" max="9971" width="10.7109375" style="17" customWidth="1"/>
    <col min="9972" max="9972" width="16.85546875" style="17" customWidth="1"/>
    <col min="9973" max="9973" width="10.7109375" style="17" customWidth="1"/>
    <col min="9974" max="9974" width="18.5703125" style="17" customWidth="1"/>
    <col min="9975" max="9975" width="18.7109375" style="17" customWidth="1"/>
    <col min="9976" max="9977" width="10.7109375" style="17" customWidth="1"/>
    <col min="9978" max="9978" width="22.140625" style="17" customWidth="1"/>
    <col min="9979" max="9980" width="10.7109375" style="17" customWidth="1"/>
    <col min="9981" max="9981" width="19" style="17" customWidth="1"/>
    <col min="9982" max="9982" width="18.28515625" style="17" customWidth="1"/>
    <col min="9983" max="9984" width="17.42578125" style="17" customWidth="1"/>
    <col min="9985" max="9985" width="4.28515625" style="17" customWidth="1"/>
    <col min="9986" max="9986" width="19.28515625" style="17" customWidth="1"/>
    <col min="9987" max="9987" width="22.85546875" style="17" customWidth="1"/>
    <col min="9988" max="9988" width="11.42578125" style="17"/>
    <col min="9989" max="9989" width="12.5703125" style="17" bestFit="1" customWidth="1"/>
    <col min="9990" max="10221" width="11.42578125" style="17"/>
    <col min="10222" max="10222" width="7.85546875" style="17" customWidth="1"/>
    <col min="10223" max="10223" width="15.5703125" style="17" customWidth="1"/>
    <col min="10224" max="10224" width="42.85546875" style="17" customWidth="1"/>
    <col min="10225" max="10225" width="26.140625" style="17" customWidth="1"/>
    <col min="10226" max="10226" width="14.140625" style="17" customWidth="1"/>
    <col min="10227" max="10227" width="10.7109375" style="17" customWidth="1"/>
    <col min="10228" max="10228" width="16.85546875" style="17" customWidth="1"/>
    <col min="10229" max="10229" width="10.7109375" style="17" customWidth="1"/>
    <col min="10230" max="10230" width="18.5703125" style="17" customWidth="1"/>
    <col min="10231" max="10231" width="18.7109375" style="17" customWidth="1"/>
    <col min="10232" max="10233" width="10.7109375" style="17" customWidth="1"/>
    <col min="10234" max="10234" width="22.140625" style="17" customWidth="1"/>
    <col min="10235" max="10236" width="10.7109375" style="17" customWidth="1"/>
    <col min="10237" max="10237" width="19" style="17" customWidth="1"/>
    <col min="10238" max="10238" width="18.28515625" style="17" customWidth="1"/>
    <col min="10239" max="10240" width="17.42578125" style="17" customWidth="1"/>
    <col min="10241" max="10241" width="4.28515625" style="17" customWidth="1"/>
    <col min="10242" max="10242" width="19.28515625" style="17" customWidth="1"/>
    <col min="10243" max="10243" width="22.85546875" style="17" customWidth="1"/>
    <col min="10244" max="10244" width="11.42578125" style="17"/>
    <col min="10245" max="10245" width="12.5703125" style="17" bestFit="1" customWidth="1"/>
    <col min="10246" max="10477" width="11.42578125" style="17"/>
    <col min="10478" max="10478" width="7.85546875" style="17" customWidth="1"/>
    <col min="10479" max="10479" width="15.5703125" style="17" customWidth="1"/>
    <col min="10480" max="10480" width="42.85546875" style="17" customWidth="1"/>
    <col min="10481" max="10481" width="26.140625" style="17" customWidth="1"/>
    <col min="10482" max="10482" width="14.140625" style="17" customWidth="1"/>
    <col min="10483" max="10483" width="10.7109375" style="17" customWidth="1"/>
    <col min="10484" max="10484" width="16.85546875" style="17" customWidth="1"/>
    <col min="10485" max="10485" width="10.7109375" style="17" customWidth="1"/>
    <col min="10486" max="10486" width="18.5703125" style="17" customWidth="1"/>
    <col min="10487" max="10487" width="18.7109375" style="17" customWidth="1"/>
    <col min="10488" max="10489" width="10.7109375" style="17" customWidth="1"/>
    <col min="10490" max="10490" width="22.140625" style="17" customWidth="1"/>
    <col min="10491" max="10492" width="10.7109375" style="17" customWidth="1"/>
    <col min="10493" max="10493" width="19" style="17" customWidth="1"/>
    <col min="10494" max="10494" width="18.28515625" style="17" customWidth="1"/>
    <col min="10495" max="10496" width="17.42578125" style="17" customWidth="1"/>
    <col min="10497" max="10497" width="4.28515625" style="17" customWidth="1"/>
    <col min="10498" max="10498" width="19.28515625" style="17" customWidth="1"/>
    <col min="10499" max="10499" width="22.85546875" style="17" customWidth="1"/>
    <col min="10500" max="10500" width="11.42578125" style="17"/>
    <col min="10501" max="10501" width="12.5703125" style="17" bestFit="1" customWidth="1"/>
    <col min="10502" max="10733" width="11.42578125" style="17"/>
    <col min="10734" max="10734" width="7.85546875" style="17" customWidth="1"/>
    <col min="10735" max="10735" width="15.5703125" style="17" customWidth="1"/>
    <col min="10736" max="10736" width="42.85546875" style="17" customWidth="1"/>
    <col min="10737" max="10737" width="26.140625" style="17" customWidth="1"/>
    <col min="10738" max="10738" width="14.140625" style="17" customWidth="1"/>
    <col min="10739" max="10739" width="10.7109375" style="17" customWidth="1"/>
    <col min="10740" max="10740" width="16.85546875" style="17" customWidth="1"/>
    <col min="10741" max="10741" width="10.7109375" style="17" customWidth="1"/>
    <col min="10742" max="10742" width="18.5703125" style="17" customWidth="1"/>
    <col min="10743" max="10743" width="18.7109375" style="17" customWidth="1"/>
    <col min="10744" max="10745" width="10.7109375" style="17" customWidth="1"/>
    <col min="10746" max="10746" width="22.140625" style="17" customWidth="1"/>
    <col min="10747" max="10748" width="10.7109375" style="17" customWidth="1"/>
    <col min="10749" max="10749" width="19" style="17" customWidth="1"/>
    <col min="10750" max="10750" width="18.28515625" style="17" customWidth="1"/>
    <col min="10751" max="10752" width="17.42578125" style="17" customWidth="1"/>
    <col min="10753" max="10753" width="4.28515625" style="17" customWidth="1"/>
    <col min="10754" max="10754" width="19.28515625" style="17" customWidth="1"/>
    <col min="10755" max="10755" width="22.85546875" style="17" customWidth="1"/>
    <col min="10756" max="10756" width="11.42578125" style="17"/>
    <col min="10757" max="10757" width="12.5703125" style="17" bestFit="1" customWidth="1"/>
    <col min="10758" max="10989" width="11.42578125" style="17"/>
    <col min="10990" max="10990" width="7.85546875" style="17" customWidth="1"/>
    <col min="10991" max="10991" width="15.5703125" style="17" customWidth="1"/>
    <col min="10992" max="10992" width="42.85546875" style="17" customWidth="1"/>
    <col min="10993" max="10993" width="26.140625" style="17" customWidth="1"/>
    <col min="10994" max="10994" width="14.140625" style="17" customWidth="1"/>
    <col min="10995" max="10995" width="10.7109375" style="17" customWidth="1"/>
    <col min="10996" max="10996" width="16.85546875" style="17" customWidth="1"/>
    <col min="10997" max="10997" width="10.7109375" style="17" customWidth="1"/>
    <col min="10998" max="10998" width="18.5703125" style="17" customWidth="1"/>
    <col min="10999" max="10999" width="18.7109375" style="17" customWidth="1"/>
    <col min="11000" max="11001" width="10.7109375" style="17" customWidth="1"/>
    <col min="11002" max="11002" width="22.140625" style="17" customWidth="1"/>
    <col min="11003" max="11004" width="10.7109375" style="17" customWidth="1"/>
    <col min="11005" max="11005" width="19" style="17" customWidth="1"/>
    <col min="11006" max="11006" width="18.28515625" style="17" customWidth="1"/>
    <col min="11007" max="11008" width="17.42578125" style="17" customWidth="1"/>
    <col min="11009" max="11009" width="4.28515625" style="17" customWidth="1"/>
    <col min="11010" max="11010" width="19.28515625" style="17" customWidth="1"/>
    <col min="11011" max="11011" width="22.85546875" style="17" customWidth="1"/>
    <col min="11012" max="11012" width="11.42578125" style="17"/>
    <col min="11013" max="11013" width="12.5703125" style="17" bestFit="1" customWidth="1"/>
    <col min="11014" max="11245" width="11.42578125" style="17"/>
    <col min="11246" max="11246" width="7.85546875" style="17" customWidth="1"/>
    <col min="11247" max="11247" width="15.5703125" style="17" customWidth="1"/>
    <col min="11248" max="11248" width="42.85546875" style="17" customWidth="1"/>
    <col min="11249" max="11249" width="26.140625" style="17" customWidth="1"/>
    <col min="11250" max="11250" width="14.140625" style="17" customWidth="1"/>
    <col min="11251" max="11251" width="10.7109375" style="17" customWidth="1"/>
    <col min="11252" max="11252" width="16.85546875" style="17" customWidth="1"/>
    <col min="11253" max="11253" width="10.7109375" style="17" customWidth="1"/>
    <col min="11254" max="11254" width="18.5703125" style="17" customWidth="1"/>
    <col min="11255" max="11255" width="18.7109375" style="17" customWidth="1"/>
    <col min="11256" max="11257" width="10.7109375" style="17" customWidth="1"/>
    <col min="11258" max="11258" width="22.140625" style="17" customWidth="1"/>
    <col min="11259" max="11260" width="10.7109375" style="17" customWidth="1"/>
    <col min="11261" max="11261" width="19" style="17" customWidth="1"/>
    <col min="11262" max="11262" width="18.28515625" style="17" customWidth="1"/>
    <col min="11263" max="11264" width="17.42578125" style="17" customWidth="1"/>
    <col min="11265" max="11265" width="4.28515625" style="17" customWidth="1"/>
    <col min="11266" max="11266" width="19.28515625" style="17" customWidth="1"/>
    <col min="11267" max="11267" width="22.85546875" style="17" customWidth="1"/>
    <col min="11268" max="11268" width="11.42578125" style="17"/>
    <col min="11269" max="11269" width="12.5703125" style="17" bestFit="1" customWidth="1"/>
    <col min="11270" max="11501" width="11.42578125" style="17"/>
    <col min="11502" max="11502" width="7.85546875" style="17" customWidth="1"/>
    <col min="11503" max="11503" width="15.5703125" style="17" customWidth="1"/>
    <col min="11504" max="11504" width="42.85546875" style="17" customWidth="1"/>
    <col min="11505" max="11505" width="26.140625" style="17" customWidth="1"/>
    <col min="11506" max="11506" width="14.140625" style="17" customWidth="1"/>
    <col min="11507" max="11507" width="10.7109375" style="17" customWidth="1"/>
    <col min="11508" max="11508" width="16.85546875" style="17" customWidth="1"/>
    <col min="11509" max="11509" width="10.7109375" style="17" customWidth="1"/>
    <col min="11510" max="11510" width="18.5703125" style="17" customWidth="1"/>
    <col min="11511" max="11511" width="18.7109375" style="17" customWidth="1"/>
    <col min="11512" max="11513" width="10.7109375" style="17" customWidth="1"/>
    <col min="11514" max="11514" width="22.140625" style="17" customWidth="1"/>
    <col min="11515" max="11516" width="10.7109375" style="17" customWidth="1"/>
    <col min="11517" max="11517" width="19" style="17" customWidth="1"/>
    <col min="11518" max="11518" width="18.28515625" style="17" customWidth="1"/>
    <col min="11519" max="11520" width="17.42578125" style="17" customWidth="1"/>
    <col min="11521" max="11521" width="4.28515625" style="17" customWidth="1"/>
    <col min="11522" max="11522" width="19.28515625" style="17" customWidth="1"/>
    <col min="11523" max="11523" width="22.85546875" style="17" customWidth="1"/>
    <col min="11524" max="11524" width="11.42578125" style="17"/>
    <col min="11525" max="11525" width="12.5703125" style="17" bestFit="1" customWidth="1"/>
    <col min="11526" max="11757" width="11.42578125" style="17"/>
    <col min="11758" max="11758" width="7.85546875" style="17" customWidth="1"/>
    <col min="11759" max="11759" width="15.5703125" style="17" customWidth="1"/>
    <col min="11760" max="11760" width="42.85546875" style="17" customWidth="1"/>
    <col min="11761" max="11761" width="26.140625" style="17" customWidth="1"/>
    <col min="11762" max="11762" width="14.140625" style="17" customWidth="1"/>
    <col min="11763" max="11763" width="10.7109375" style="17" customWidth="1"/>
    <col min="11764" max="11764" width="16.85546875" style="17" customWidth="1"/>
    <col min="11765" max="11765" width="10.7109375" style="17" customWidth="1"/>
    <col min="11766" max="11766" width="18.5703125" style="17" customWidth="1"/>
    <col min="11767" max="11767" width="18.7109375" style="17" customWidth="1"/>
    <col min="11768" max="11769" width="10.7109375" style="17" customWidth="1"/>
    <col min="11770" max="11770" width="22.140625" style="17" customWidth="1"/>
    <col min="11771" max="11772" width="10.7109375" style="17" customWidth="1"/>
    <col min="11773" max="11773" width="19" style="17" customWidth="1"/>
    <col min="11774" max="11774" width="18.28515625" style="17" customWidth="1"/>
    <col min="11775" max="11776" width="17.42578125" style="17" customWidth="1"/>
    <col min="11777" max="11777" width="4.28515625" style="17" customWidth="1"/>
    <col min="11778" max="11778" width="19.28515625" style="17" customWidth="1"/>
    <col min="11779" max="11779" width="22.85546875" style="17" customWidth="1"/>
    <col min="11780" max="11780" width="11.42578125" style="17"/>
    <col min="11781" max="11781" width="12.5703125" style="17" bestFit="1" customWidth="1"/>
    <col min="11782" max="12013" width="11.42578125" style="17"/>
    <col min="12014" max="12014" width="7.85546875" style="17" customWidth="1"/>
    <col min="12015" max="12015" width="15.5703125" style="17" customWidth="1"/>
    <col min="12016" max="12016" width="42.85546875" style="17" customWidth="1"/>
    <col min="12017" max="12017" width="26.140625" style="17" customWidth="1"/>
    <col min="12018" max="12018" width="14.140625" style="17" customWidth="1"/>
    <col min="12019" max="12019" width="10.7109375" style="17" customWidth="1"/>
    <col min="12020" max="12020" width="16.85546875" style="17" customWidth="1"/>
    <col min="12021" max="12021" width="10.7109375" style="17" customWidth="1"/>
    <col min="12022" max="12022" width="18.5703125" style="17" customWidth="1"/>
    <col min="12023" max="12023" width="18.7109375" style="17" customWidth="1"/>
    <col min="12024" max="12025" width="10.7109375" style="17" customWidth="1"/>
    <col min="12026" max="12026" width="22.140625" style="17" customWidth="1"/>
    <col min="12027" max="12028" width="10.7109375" style="17" customWidth="1"/>
    <col min="12029" max="12029" width="19" style="17" customWidth="1"/>
    <col min="12030" max="12030" width="18.28515625" style="17" customWidth="1"/>
    <col min="12031" max="12032" width="17.42578125" style="17" customWidth="1"/>
    <col min="12033" max="12033" width="4.28515625" style="17" customWidth="1"/>
    <col min="12034" max="12034" width="19.28515625" style="17" customWidth="1"/>
    <col min="12035" max="12035" width="22.85546875" style="17" customWidth="1"/>
    <col min="12036" max="12036" width="11.42578125" style="17"/>
    <col min="12037" max="12037" width="12.5703125" style="17" bestFit="1" customWidth="1"/>
    <col min="12038" max="12269" width="11.42578125" style="17"/>
    <col min="12270" max="12270" width="7.85546875" style="17" customWidth="1"/>
    <col min="12271" max="12271" width="15.5703125" style="17" customWidth="1"/>
    <col min="12272" max="12272" width="42.85546875" style="17" customWidth="1"/>
    <col min="12273" max="12273" width="26.140625" style="17" customWidth="1"/>
    <col min="12274" max="12274" width="14.140625" style="17" customWidth="1"/>
    <col min="12275" max="12275" width="10.7109375" style="17" customWidth="1"/>
    <col min="12276" max="12276" width="16.85546875" style="17" customWidth="1"/>
    <col min="12277" max="12277" width="10.7109375" style="17" customWidth="1"/>
    <col min="12278" max="12278" width="18.5703125" style="17" customWidth="1"/>
    <col min="12279" max="12279" width="18.7109375" style="17" customWidth="1"/>
    <col min="12280" max="12281" width="10.7109375" style="17" customWidth="1"/>
    <col min="12282" max="12282" width="22.140625" style="17" customWidth="1"/>
    <col min="12283" max="12284" width="10.7109375" style="17" customWidth="1"/>
    <col min="12285" max="12285" width="19" style="17" customWidth="1"/>
    <col min="12286" max="12286" width="18.28515625" style="17" customWidth="1"/>
    <col min="12287" max="12288" width="17.42578125" style="17" customWidth="1"/>
    <col min="12289" max="12289" width="4.28515625" style="17" customWidth="1"/>
    <col min="12290" max="12290" width="19.28515625" style="17" customWidth="1"/>
    <col min="12291" max="12291" width="22.85546875" style="17" customWidth="1"/>
    <col min="12292" max="12292" width="11.42578125" style="17"/>
    <col min="12293" max="12293" width="12.5703125" style="17" bestFit="1" customWidth="1"/>
    <col min="12294" max="12525" width="11.42578125" style="17"/>
    <col min="12526" max="12526" width="7.85546875" style="17" customWidth="1"/>
    <col min="12527" max="12527" width="15.5703125" style="17" customWidth="1"/>
    <col min="12528" max="12528" width="42.85546875" style="17" customWidth="1"/>
    <col min="12529" max="12529" width="26.140625" style="17" customWidth="1"/>
    <col min="12530" max="12530" width="14.140625" style="17" customWidth="1"/>
    <col min="12531" max="12531" width="10.7109375" style="17" customWidth="1"/>
    <col min="12532" max="12532" width="16.85546875" style="17" customWidth="1"/>
    <col min="12533" max="12533" width="10.7109375" style="17" customWidth="1"/>
    <col min="12534" max="12534" width="18.5703125" style="17" customWidth="1"/>
    <col min="12535" max="12535" width="18.7109375" style="17" customWidth="1"/>
    <col min="12536" max="12537" width="10.7109375" style="17" customWidth="1"/>
    <col min="12538" max="12538" width="22.140625" style="17" customWidth="1"/>
    <col min="12539" max="12540" width="10.7109375" style="17" customWidth="1"/>
    <col min="12541" max="12541" width="19" style="17" customWidth="1"/>
    <col min="12542" max="12542" width="18.28515625" style="17" customWidth="1"/>
    <col min="12543" max="12544" width="17.42578125" style="17" customWidth="1"/>
    <col min="12545" max="12545" width="4.28515625" style="17" customWidth="1"/>
    <col min="12546" max="12546" width="19.28515625" style="17" customWidth="1"/>
    <col min="12547" max="12547" width="22.85546875" style="17" customWidth="1"/>
    <col min="12548" max="12548" width="11.42578125" style="17"/>
    <col min="12549" max="12549" width="12.5703125" style="17" bestFit="1" customWidth="1"/>
    <col min="12550" max="12781" width="11.42578125" style="17"/>
    <col min="12782" max="12782" width="7.85546875" style="17" customWidth="1"/>
    <col min="12783" max="12783" width="15.5703125" style="17" customWidth="1"/>
    <col min="12784" max="12784" width="42.85546875" style="17" customWidth="1"/>
    <col min="12785" max="12785" width="26.140625" style="17" customWidth="1"/>
    <col min="12786" max="12786" width="14.140625" style="17" customWidth="1"/>
    <col min="12787" max="12787" width="10.7109375" style="17" customWidth="1"/>
    <col min="12788" max="12788" width="16.85546875" style="17" customWidth="1"/>
    <col min="12789" max="12789" width="10.7109375" style="17" customWidth="1"/>
    <col min="12790" max="12790" width="18.5703125" style="17" customWidth="1"/>
    <col min="12791" max="12791" width="18.7109375" style="17" customWidth="1"/>
    <col min="12792" max="12793" width="10.7109375" style="17" customWidth="1"/>
    <col min="12794" max="12794" width="22.140625" style="17" customWidth="1"/>
    <col min="12795" max="12796" width="10.7109375" style="17" customWidth="1"/>
    <col min="12797" max="12797" width="19" style="17" customWidth="1"/>
    <col min="12798" max="12798" width="18.28515625" style="17" customWidth="1"/>
    <col min="12799" max="12800" width="17.42578125" style="17" customWidth="1"/>
    <col min="12801" max="12801" width="4.28515625" style="17" customWidth="1"/>
    <col min="12802" max="12802" width="19.28515625" style="17" customWidth="1"/>
    <col min="12803" max="12803" width="22.85546875" style="17" customWidth="1"/>
    <col min="12804" max="12804" width="11.42578125" style="17"/>
    <col min="12805" max="12805" width="12.5703125" style="17" bestFit="1" customWidth="1"/>
    <col min="12806" max="13037" width="11.42578125" style="17"/>
    <col min="13038" max="13038" width="7.85546875" style="17" customWidth="1"/>
    <col min="13039" max="13039" width="15.5703125" style="17" customWidth="1"/>
    <col min="13040" max="13040" width="42.85546875" style="17" customWidth="1"/>
    <col min="13041" max="13041" width="26.140625" style="17" customWidth="1"/>
    <col min="13042" max="13042" width="14.140625" style="17" customWidth="1"/>
    <col min="13043" max="13043" width="10.7109375" style="17" customWidth="1"/>
    <col min="13044" max="13044" width="16.85546875" style="17" customWidth="1"/>
    <col min="13045" max="13045" width="10.7109375" style="17" customWidth="1"/>
    <col min="13046" max="13046" width="18.5703125" style="17" customWidth="1"/>
    <col min="13047" max="13047" width="18.7109375" style="17" customWidth="1"/>
    <col min="13048" max="13049" width="10.7109375" style="17" customWidth="1"/>
    <col min="13050" max="13050" width="22.140625" style="17" customWidth="1"/>
    <col min="13051" max="13052" width="10.7109375" style="17" customWidth="1"/>
    <col min="13053" max="13053" width="19" style="17" customWidth="1"/>
    <col min="13054" max="13054" width="18.28515625" style="17" customWidth="1"/>
    <col min="13055" max="13056" width="17.42578125" style="17" customWidth="1"/>
    <col min="13057" max="13057" width="4.28515625" style="17" customWidth="1"/>
    <col min="13058" max="13058" width="19.28515625" style="17" customWidth="1"/>
    <col min="13059" max="13059" width="22.85546875" style="17" customWidth="1"/>
    <col min="13060" max="13060" width="11.42578125" style="17"/>
    <col min="13061" max="13061" width="12.5703125" style="17" bestFit="1" customWidth="1"/>
    <col min="13062" max="13293" width="11.42578125" style="17"/>
    <col min="13294" max="13294" width="7.85546875" style="17" customWidth="1"/>
    <col min="13295" max="13295" width="15.5703125" style="17" customWidth="1"/>
    <col min="13296" max="13296" width="42.85546875" style="17" customWidth="1"/>
    <col min="13297" max="13297" width="26.140625" style="17" customWidth="1"/>
    <col min="13298" max="13298" width="14.140625" style="17" customWidth="1"/>
    <col min="13299" max="13299" width="10.7109375" style="17" customWidth="1"/>
    <col min="13300" max="13300" width="16.85546875" style="17" customWidth="1"/>
    <col min="13301" max="13301" width="10.7109375" style="17" customWidth="1"/>
    <col min="13302" max="13302" width="18.5703125" style="17" customWidth="1"/>
    <col min="13303" max="13303" width="18.7109375" style="17" customWidth="1"/>
    <col min="13304" max="13305" width="10.7109375" style="17" customWidth="1"/>
    <col min="13306" max="13306" width="22.140625" style="17" customWidth="1"/>
    <col min="13307" max="13308" width="10.7109375" style="17" customWidth="1"/>
    <col min="13309" max="13309" width="19" style="17" customWidth="1"/>
    <col min="13310" max="13310" width="18.28515625" style="17" customWidth="1"/>
    <col min="13311" max="13312" width="17.42578125" style="17" customWidth="1"/>
    <col min="13313" max="13313" width="4.28515625" style="17" customWidth="1"/>
    <col min="13314" max="13314" width="19.28515625" style="17" customWidth="1"/>
    <col min="13315" max="13315" width="22.85546875" style="17" customWidth="1"/>
    <col min="13316" max="13316" width="11.42578125" style="17"/>
    <col min="13317" max="13317" width="12.5703125" style="17" bestFit="1" customWidth="1"/>
    <col min="13318" max="13549" width="11.42578125" style="17"/>
    <col min="13550" max="13550" width="7.85546875" style="17" customWidth="1"/>
    <col min="13551" max="13551" width="15.5703125" style="17" customWidth="1"/>
    <col min="13552" max="13552" width="42.85546875" style="17" customWidth="1"/>
    <col min="13553" max="13553" width="26.140625" style="17" customWidth="1"/>
    <col min="13554" max="13554" width="14.140625" style="17" customWidth="1"/>
    <col min="13555" max="13555" width="10.7109375" style="17" customWidth="1"/>
    <col min="13556" max="13556" width="16.85546875" style="17" customWidth="1"/>
    <col min="13557" max="13557" width="10.7109375" style="17" customWidth="1"/>
    <col min="13558" max="13558" width="18.5703125" style="17" customWidth="1"/>
    <col min="13559" max="13559" width="18.7109375" style="17" customWidth="1"/>
    <col min="13560" max="13561" width="10.7109375" style="17" customWidth="1"/>
    <col min="13562" max="13562" width="22.140625" style="17" customWidth="1"/>
    <col min="13563" max="13564" width="10.7109375" style="17" customWidth="1"/>
    <col min="13565" max="13565" width="19" style="17" customWidth="1"/>
    <col min="13566" max="13566" width="18.28515625" style="17" customWidth="1"/>
    <col min="13567" max="13568" width="17.42578125" style="17" customWidth="1"/>
    <col min="13569" max="13569" width="4.28515625" style="17" customWidth="1"/>
    <col min="13570" max="13570" width="19.28515625" style="17" customWidth="1"/>
    <col min="13571" max="13571" width="22.85546875" style="17" customWidth="1"/>
    <col min="13572" max="13572" width="11.42578125" style="17"/>
    <col min="13573" max="13573" width="12.5703125" style="17" bestFit="1" customWidth="1"/>
    <col min="13574" max="13805" width="11.42578125" style="17"/>
    <col min="13806" max="13806" width="7.85546875" style="17" customWidth="1"/>
    <col min="13807" max="13807" width="15.5703125" style="17" customWidth="1"/>
    <col min="13808" max="13808" width="42.85546875" style="17" customWidth="1"/>
    <col min="13809" max="13809" width="26.140625" style="17" customWidth="1"/>
    <col min="13810" max="13810" width="14.140625" style="17" customWidth="1"/>
    <col min="13811" max="13811" width="10.7109375" style="17" customWidth="1"/>
    <col min="13812" max="13812" width="16.85546875" style="17" customWidth="1"/>
    <col min="13813" max="13813" width="10.7109375" style="17" customWidth="1"/>
    <col min="13814" max="13814" width="18.5703125" style="17" customWidth="1"/>
    <col min="13815" max="13815" width="18.7109375" style="17" customWidth="1"/>
    <col min="13816" max="13817" width="10.7109375" style="17" customWidth="1"/>
    <col min="13818" max="13818" width="22.140625" style="17" customWidth="1"/>
    <col min="13819" max="13820" width="10.7109375" style="17" customWidth="1"/>
    <col min="13821" max="13821" width="19" style="17" customWidth="1"/>
    <col min="13822" max="13822" width="18.28515625" style="17" customWidth="1"/>
    <col min="13823" max="13824" width="17.42578125" style="17" customWidth="1"/>
    <col min="13825" max="13825" width="4.28515625" style="17" customWidth="1"/>
    <col min="13826" max="13826" width="19.28515625" style="17" customWidth="1"/>
    <col min="13827" max="13827" width="22.85546875" style="17" customWidth="1"/>
    <col min="13828" max="13828" width="11.42578125" style="17"/>
    <col min="13829" max="13829" width="12.5703125" style="17" bestFit="1" customWidth="1"/>
    <col min="13830" max="14061" width="11.42578125" style="17"/>
    <col min="14062" max="14062" width="7.85546875" style="17" customWidth="1"/>
    <col min="14063" max="14063" width="15.5703125" style="17" customWidth="1"/>
    <col min="14064" max="14064" width="42.85546875" style="17" customWidth="1"/>
    <col min="14065" max="14065" width="26.140625" style="17" customWidth="1"/>
    <col min="14066" max="14066" width="14.140625" style="17" customWidth="1"/>
    <col min="14067" max="14067" width="10.7109375" style="17" customWidth="1"/>
    <col min="14068" max="14068" width="16.85546875" style="17" customWidth="1"/>
    <col min="14069" max="14069" width="10.7109375" style="17" customWidth="1"/>
    <col min="14070" max="14070" width="18.5703125" style="17" customWidth="1"/>
    <col min="14071" max="14071" width="18.7109375" style="17" customWidth="1"/>
    <col min="14072" max="14073" width="10.7109375" style="17" customWidth="1"/>
    <col min="14074" max="14074" width="22.140625" style="17" customWidth="1"/>
    <col min="14075" max="14076" width="10.7109375" style="17" customWidth="1"/>
    <col min="14077" max="14077" width="19" style="17" customWidth="1"/>
    <col min="14078" max="14078" width="18.28515625" style="17" customWidth="1"/>
    <col min="14079" max="14080" width="17.42578125" style="17" customWidth="1"/>
    <col min="14081" max="14081" width="4.28515625" style="17" customWidth="1"/>
    <col min="14082" max="14082" width="19.28515625" style="17" customWidth="1"/>
    <col min="14083" max="14083" width="22.85546875" style="17" customWidth="1"/>
    <col min="14084" max="14084" width="11.42578125" style="17"/>
    <col min="14085" max="14085" width="12.5703125" style="17" bestFit="1" customWidth="1"/>
    <col min="14086" max="14317" width="11.42578125" style="17"/>
    <col min="14318" max="14318" width="7.85546875" style="17" customWidth="1"/>
    <col min="14319" max="14319" width="15.5703125" style="17" customWidth="1"/>
    <col min="14320" max="14320" width="42.85546875" style="17" customWidth="1"/>
    <col min="14321" max="14321" width="26.140625" style="17" customWidth="1"/>
    <col min="14322" max="14322" width="14.140625" style="17" customWidth="1"/>
    <col min="14323" max="14323" width="10.7109375" style="17" customWidth="1"/>
    <col min="14324" max="14324" width="16.85546875" style="17" customWidth="1"/>
    <col min="14325" max="14325" width="10.7109375" style="17" customWidth="1"/>
    <col min="14326" max="14326" width="18.5703125" style="17" customWidth="1"/>
    <col min="14327" max="14327" width="18.7109375" style="17" customWidth="1"/>
    <col min="14328" max="14329" width="10.7109375" style="17" customWidth="1"/>
    <col min="14330" max="14330" width="22.140625" style="17" customWidth="1"/>
    <col min="14331" max="14332" width="10.7109375" style="17" customWidth="1"/>
    <col min="14333" max="14333" width="19" style="17" customWidth="1"/>
    <col min="14334" max="14334" width="18.28515625" style="17" customWidth="1"/>
    <col min="14335" max="14336" width="17.42578125" style="17" customWidth="1"/>
    <col min="14337" max="14337" width="4.28515625" style="17" customWidth="1"/>
    <col min="14338" max="14338" width="19.28515625" style="17" customWidth="1"/>
    <col min="14339" max="14339" width="22.85546875" style="17" customWidth="1"/>
    <col min="14340" max="14340" width="11.42578125" style="17"/>
    <col min="14341" max="14341" width="12.5703125" style="17" bestFit="1" customWidth="1"/>
    <col min="14342" max="14573" width="11.42578125" style="17"/>
    <col min="14574" max="14574" width="7.85546875" style="17" customWidth="1"/>
    <col min="14575" max="14575" width="15.5703125" style="17" customWidth="1"/>
    <col min="14576" max="14576" width="42.85546875" style="17" customWidth="1"/>
    <col min="14577" max="14577" width="26.140625" style="17" customWidth="1"/>
    <col min="14578" max="14578" width="14.140625" style="17" customWidth="1"/>
    <col min="14579" max="14579" width="10.7109375" style="17" customWidth="1"/>
    <col min="14580" max="14580" width="16.85546875" style="17" customWidth="1"/>
    <col min="14581" max="14581" width="10.7109375" style="17" customWidth="1"/>
    <col min="14582" max="14582" width="18.5703125" style="17" customWidth="1"/>
    <col min="14583" max="14583" width="18.7109375" style="17" customWidth="1"/>
    <col min="14584" max="14585" width="10.7109375" style="17" customWidth="1"/>
    <col min="14586" max="14586" width="22.140625" style="17" customWidth="1"/>
    <col min="14587" max="14588" width="10.7109375" style="17" customWidth="1"/>
    <col min="14589" max="14589" width="19" style="17" customWidth="1"/>
    <col min="14590" max="14590" width="18.28515625" style="17" customWidth="1"/>
    <col min="14591" max="14592" width="17.42578125" style="17" customWidth="1"/>
    <col min="14593" max="14593" width="4.28515625" style="17" customWidth="1"/>
    <col min="14594" max="14594" width="19.28515625" style="17" customWidth="1"/>
    <col min="14595" max="14595" width="22.85546875" style="17" customWidth="1"/>
    <col min="14596" max="14596" width="11.42578125" style="17"/>
    <col min="14597" max="14597" width="12.5703125" style="17" bestFit="1" customWidth="1"/>
    <col min="14598" max="14829" width="11.42578125" style="17"/>
    <col min="14830" max="14830" width="7.85546875" style="17" customWidth="1"/>
    <col min="14831" max="14831" width="15.5703125" style="17" customWidth="1"/>
    <col min="14832" max="14832" width="42.85546875" style="17" customWidth="1"/>
    <col min="14833" max="14833" width="26.140625" style="17" customWidth="1"/>
    <col min="14834" max="14834" width="14.140625" style="17" customWidth="1"/>
    <col min="14835" max="14835" width="10.7109375" style="17" customWidth="1"/>
    <col min="14836" max="14836" width="16.85546875" style="17" customWidth="1"/>
    <col min="14837" max="14837" width="10.7109375" style="17" customWidth="1"/>
    <col min="14838" max="14838" width="18.5703125" style="17" customWidth="1"/>
    <col min="14839" max="14839" width="18.7109375" style="17" customWidth="1"/>
    <col min="14840" max="14841" width="10.7109375" style="17" customWidth="1"/>
    <col min="14842" max="14842" width="22.140625" style="17" customWidth="1"/>
    <col min="14843" max="14844" width="10.7109375" style="17" customWidth="1"/>
    <col min="14845" max="14845" width="19" style="17" customWidth="1"/>
    <col min="14846" max="14846" width="18.28515625" style="17" customWidth="1"/>
    <col min="14847" max="14848" width="17.42578125" style="17" customWidth="1"/>
    <col min="14849" max="14849" width="4.28515625" style="17" customWidth="1"/>
    <col min="14850" max="14850" width="19.28515625" style="17" customWidth="1"/>
    <col min="14851" max="14851" width="22.85546875" style="17" customWidth="1"/>
    <col min="14852" max="14852" width="11.42578125" style="17"/>
    <col min="14853" max="14853" width="12.5703125" style="17" bestFit="1" customWidth="1"/>
    <col min="14854" max="15085" width="11.42578125" style="17"/>
    <col min="15086" max="15086" width="7.85546875" style="17" customWidth="1"/>
    <col min="15087" max="15087" width="15.5703125" style="17" customWidth="1"/>
    <col min="15088" max="15088" width="42.85546875" style="17" customWidth="1"/>
    <col min="15089" max="15089" width="26.140625" style="17" customWidth="1"/>
    <col min="15090" max="15090" width="14.140625" style="17" customWidth="1"/>
    <col min="15091" max="15091" width="10.7109375" style="17" customWidth="1"/>
    <col min="15092" max="15092" width="16.85546875" style="17" customWidth="1"/>
    <col min="15093" max="15093" width="10.7109375" style="17" customWidth="1"/>
    <col min="15094" max="15094" width="18.5703125" style="17" customWidth="1"/>
    <col min="15095" max="15095" width="18.7109375" style="17" customWidth="1"/>
    <col min="15096" max="15097" width="10.7109375" style="17" customWidth="1"/>
    <col min="15098" max="15098" width="22.140625" style="17" customWidth="1"/>
    <col min="15099" max="15100" width="10.7109375" style="17" customWidth="1"/>
    <col min="15101" max="15101" width="19" style="17" customWidth="1"/>
    <col min="15102" max="15102" width="18.28515625" style="17" customWidth="1"/>
    <col min="15103" max="15104" width="17.42578125" style="17" customWidth="1"/>
    <col min="15105" max="15105" width="4.28515625" style="17" customWidth="1"/>
    <col min="15106" max="15106" width="19.28515625" style="17" customWidth="1"/>
    <col min="15107" max="15107" width="22.85546875" style="17" customWidth="1"/>
    <col min="15108" max="15108" width="11.42578125" style="17"/>
    <col min="15109" max="15109" width="12.5703125" style="17" bestFit="1" customWidth="1"/>
    <col min="15110" max="15341" width="11.42578125" style="17"/>
    <col min="15342" max="15342" width="7.85546875" style="17" customWidth="1"/>
    <col min="15343" max="15343" width="15.5703125" style="17" customWidth="1"/>
    <col min="15344" max="15344" width="42.85546875" style="17" customWidth="1"/>
    <col min="15345" max="15345" width="26.140625" style="17" customWidth="1"/>
    <col min="15346" max="15346" width="14.140625" style="17" customWidth="1"/>
    <col min="15347" max="15347" width="10.7109375" style="17" customWidth="1"/>
    <col min="15348" max="15348" width="16.85546875" style="17" customWidth="1"/>
    <col min="15349" max="15349" width="10.7109375" style="17" customWidth="1"/>
    <col min="15350" max="15350" width="18.5703125" style="17" customWidth="1"/>
    <col min="15351" max="15351" width="18.7109375" style="17" customWidth="1"/>
    <col min="15352" max="15353" width="10.7109375" style="17" customWidth="1"/>
    <col min="15354" max="15354" width="22.140625" style="17" customWidth="1"/>
    <col min="15355" max="15356" width="10.7109375" style="17" customWidth="1"/>
    <col min="15357" max="15357" width="19" style="17" customWidth="1"/>
    <col min="15358" max="15358" width="18.28515625" style="17" customWidth="1"/>
    <col min="15359" max="15360" width="17.42578125" style="17" customWidth="1"/>
    <col min="15361" max="15361" width="4.28515625" style="17" customWidth="1"/>
    <col min="15362" max="15362" width="19.28515625" style="17" customWidth="1"/>
    <col min="15363" max="15363" width="22.85546875" style="17" customWidth="1"/>
    <col min="15364" max="15364" width="11.42578125" style="17"/>
    <col min="15365" max="15365" width="12.5703125" style="17" bestFit="1" customWidth="1"/>
    <col min="15366" max="15597" width="11.42578125" style="17"/>
    <col min="15598" max="15598" width="7.85546875" style="17" customWidth="1"/>
    <col min="15599" max="15599" width="15.5703125" style="17" customWidth="1"/>
    <col min="15600" max="15600" width="42.85546875" style="17" customWidth="1"/>
    <col min="15601" max="15601" width="26.140625" style="17" customWidth="1"/>
    <col min="15602" max="15602" width="14.140625" style="17" customWidth="1"/>
    <col min="15603" max="15603" width="10.7109375" style="17" customWidth="1"/>
    <col min="15604" max="15604" width="16.85546875" style="17" customWidth="1"/>
    <col min="15605" max="15605" width="10.7109375" style="17" customWidth="1"/>
    <col min="15606" max="15606" width="18.5703125" style="17" customWidth="1"/>
    <col min="15607" max="15607" width="18.7109375" style="17" customWidth="1"/>
    <col min="15608" max="15609" width="10.7109375" style="17" customWidth="1"/>
    <col min="15610" max="15610" width="22.140625" style="17" customWidth="1"/>
    <col min="15611" max="15612" width="10.7109375" style="17" customWidth="1"/>
    <col min="15613" max="15613" width="19" style="17" customWidth="1"/>
    <col min="15614" max="15614" width="18.28515625" style="17" customWidth="1"/>
    <col min="15615" max="15616" width="17.42578125" style="17" customWidth="1"/>
    <col min="15617" max="15617" width="4.28515625" style="17" customWidth="1"/>
    <col min="15618" max="15618" width="19.28515625" style="17" customWidth="1"/>
    <col min="15619" max="15619" width="22.85546875" style="17" customWidth="1"/>
    <col min="15620" max="15620" width="11.42578125" style="17"/>
    <col min="15621" max="15621" width="12.5703125" style="17" bestFit="1" customWidth="1"/>
    <col min="15622" max="15853" width="11.42578125" style="17"/>
    <col min="15854" max="15854" width="7.85546875" style="17" customWidth="1"/>
    <col min="15855" max="15855" width="15.5703125" style="17" customWidth="1"/>
    <col min="15856" max="15856" width="42.85546875" style="17" customWidth="1"/>
    <col min="15857" max="15857" width="26.140625" style="17" customWidth="1"/>
    <col min="15858" max="15858" width="14.140625" style="17" customWidth="1"/>
    <col min="15859" max="15859" width="10.7109375" style="17" customWidth="1"/>
    <col min="15860" max="15860" width="16.85546875" style="17" customWidth="1"/>
    <col min="15861" max="15861" width="10.7109375" style="17" customWidth="1"/>
    <col min="15862" max="15862" width="18.5703125" style="17" customWidth="1"/>
    <col min="15863" max="15863" width="18.7109375" style="17" customWidth="1"/>
    <col min="15864" max="15865" width="10.7109375" style="17" customWidth="1"/>
    <col min="15866" max="15866" width="22.140625" style="17" customWidth="1"/>
    <col min="15867" max="15868" width="10.7109375" style="17" customWidth="1"/>
    <col min="15869" max="15869" width="19" style="17" customWidth="1"/>
    <col min="15870" max="15870" width="18.28515625" style="17" customWidth="1"/>
    <col min="15871" max="15872" width="17.42578125" style="17" customWidth="1"/>
    <col min="15873" max="15873" width="4.28515625" style="17" customWidth="1"/>
    <col min="15874" max="15874" width="19.28515625" style="17" customWidth="1"/>
    <col min="15875" max="15875" width="22.85546875" style="17" customWidth="1"/>
    <col min="15876" max="15876" width="11.42578125" style="17"/>
    <col min="15877" max="15877" width="12.5703125" style="17" bestFit="1" customWidth="1"/>
    <col min="15878" max="16109" width="11.42578125" style="17"/>
    <col min="16110" max="16110" width="7.85546875" style="17" customWidth="1"/>
    <col min="16111" max="16111" width="15.5703125" style="17" customWidth="1"/>
    <col min="16112" max="16112" width="42.85546875" style="17" customWidth="1"/>
    <col min="16113" max="16113" width="26.140625" style="17" customWidth="1"/>
    <col min="16114" max="16114" width="14.140625" style="17" customWidth="1"/>
    <col min="16115" max="16115" width="10.7109375" style="17" customWidth="1"/>
    <col min="16116" max="16116" width="16.85546875" style="17" customWidth="1"/>
    <col min="16117" max="16117" width="10.7109375" style="17" customWidth="1"/>
    <col min="16118" max="16118" width="18.5703125" style="17" customWidth="1"/>
    <col min="16119" max="16119" width="18.7109375" style="17" customWidth="1"/>
    <col min="16120" max="16121" width="10.7109375" style="17" customWidth="1"/>
    <col min="16122" max="16122" width="22.140625" style="17" customWidth="1"/>
    <col min="16123" max="16124" width="10.7109375" style="17" customWidth="1"/>
    <col min="16125" max="16125" width="19" style="17" customWidth="1"/>
    <col min="16126" max="16126" width="18.28515625" style="17" customWidth="1"/>
    <col min="16127" max="16128" width="17.42578125" style="17" customWidth="1"/>
    <col min="16129" max="16129" width="4.28515625" style="17" customWidth="1"/>
    <col min="16130" max="16130" width="19.28515625" style="17" customWidth="1"/>
    <col min="16131" max="16131" width="22.85546875" style="17" customWidth="1"/>
    <col min="16132" max="16132" width="11.42578125" style="17"/>
    <col min="16133" max="16133" width="12.5703125" style="17" bestFit="1" customWidth="1"/>
    <col min="16134" max="16384" width="11.42578125" style="17"/>
  </cols>
  <sheetData>
    <row r="1" spans="1:19" ht="18">
      <c r="A1" s="1" t="s">
        <v>0</v>
      </c>
      <c r="B1" s="2"/>
      <c r="C1" s="16"/>
      <c r="D1" s="16"/>
      <c r="E1" s="16"/>
      <c r="F1" s="16"/>
      <c r="G1" s="16"/>
      <c r="H1" s="16"/>
      <c r="I1" s="16"/>
      <c r="J1" s="16"/>
      <c r="K1" s="16"/>
      <c r="L1" s="16"/>
      <c r="M1" s="16"/>
      <c r="N1" s="16"/>
      <c r="O1" s="16"/>
      <c r="P1" s="16"/>
      <c r="Q1" s="16"/>
      <c r="R1" s="16"/>
      <c r="S1" s="16"/>
    </row>
    <row r="2" spans="1:19" ht="27.75">
      <c r="A2" s="1" t="s">
        <v>1</v>
      </c>
      <c r="B2" s="2"/>
      <c r="C2" s="16"/>
      <c r="D2" s="16"/>
      <c r="E2" s="76" t="s">
        <v>2</v>
      </c>
      <c r="F2" s="76"/>
      <c r="G2" s="76"/>
      <c r="H2" s="76"/>
      <c r="I2" s="76"/>
      <c r="J2" s="76"/>
      <c r="K2" s="76"/>
      <c r="L2" s="76"/>
      <c r="M2" s="76"/>
      <c r="N2" s="16"/>
      <c r="O2" s="16"/>
      <c r="P2" s="16"/>
      <c r="Q2" s="16"/>
      <c r="R2" s="16"/>
      <c r="S2" s="16"/>
    </row>
    <row r="3" spans="1:19">
      <c r="A3" s="16"/>
      <c r="B3" s="16"/>
      <c r="C3" s="16"/>
      <c r="D3" s="16"/>
      <c r="E3" s="16"/>
      <c r="F3" s="16"/>
      <c r="G3" s="16"/>
      <c r="H3" s="16"/>
      <c r="I3" s="16"/>
      <c r="J3" s="16"/>
      <c r="K3" s="16"/>
      <c r="L3" s="16"/>
      <c r="M3" s="16"/>
      <c r="N3" s="16"/>
      <c r="O3" s="16"/>
      <c r="P3" s="16"/>
      <c r="Q3" s="16"/>
      <c r="R3" s="16"/>
      <c r="S3" s="16"/>
    </row>
    <row r="4" spans="1:19" ht="31.5">
      <c r="A4" s="3" t="s">
        <v>3</v>
      </c>
      <c r="B4" s="4"/>
      <c r="C4" s="16"/>
      <c r="D4" s="16"/>
      <c r="E4" s="109"/>
      <c r="F4" s="109"/>
      <c r="G4" s="109"/>
      <c r="H4" s="109"/>
      <c r="I4" s="109"/>
      <c r="J4" s="109"/>
      <c r="K4" s="109"/>
      <c r="L4" s="109"/>
      <c r="M4" s="109"/>
      <c r="N4" s="18"/>
      <c r="O4" s="16"/>
      <c r="P4" s="16"/>
      <c r="Q4" s="16"/>
      <c r="R4" s="16"/>
      <c r="S4" s="16"/>
    </row>
    <row r="5" spans="1:19" ht="27.75">
      <c r="A5" s="16"/>
      <c r="B5" s="16"/>
      <c r="C5" s="16"/>
      <c r="D5" s="77" t="s">
        <v>62</v>
      </c>
      <c r="E5" s="77"/>
      <c r="F5" s="77"/>
      <c r="G5" s="77"/>
      <c r="H5" s="77"/>
      <c r="I5" s="77"/>
      <c r="J5" s="77"/>
      <c r="K5" s="77"/>
      <c r="L5" s="77"/>
      <c r="M5" s="77"/>
      <c r="N5" s="77"/>
      <c r="O5" s="16"/>
      <c r="P5" s="16"/>
      <c r="Q5" s="16"/>
      <c r="R5" s="16"/>
      <c r="S5" s="16"/>
    </row>
    <row r="6" spans="1:19">
      <c r="A6" s="16"/>
      <c r="B6" s="16"/>
      <c r="C6" s="16"/>
      <c r="D6" s="16"/>
      <c r="E6" s="16"/>
      <c r="F6" s="16"/>
      <c r="G6" s="16"/>
      <c r="H6" s="16"/>
      <c r="I6" s="16"/>
      <c r="J6" s="16"/>
      <c r="K6" s="16"/>
      <c r="L6" s="16"/>
      <c r="M6" s="16"/>
      <c r="N6" s="16"/>
      <c r="O6" s="16"/>
      <c r="P6" s="16"/>
      <c r="Q6" s="16"/>
      <c r="R6" s="16"/>
      <c r="S6" s="16"/>
    </row>
    <row r="7" spans="1:19" ht="21" thickBot="1">
      <c r="A7" s="16"/>
      <c r="B7" s="16"/>
      <c r="C7" s="3" t="s">
        <v>4</v>
      </c>
      <c r="D7" s="5" t="s">
        <v>74</v>
      </c>
      <c r="E7" s="16"/>
      <c r="F7" s="16"/>
      <c r="G7" s="16"/>
      <c r="H7" s="16"/>
      <c r="I7" s="16"/>
      <c r="J7" s="16"/>
      <c r="K7" s="16"/>
      <c r="L7" s="16"/>
      <c r="M7" s="16"/>
      <c r="N7" s="16"/>
      <c r="O7" s="16"/>
      <c r="P7" s="16"/>
      <c r="Q7" s="16"/>
      <c r="R7" s="16"/>
      <c r="S7" s="16"/>
    </row>
    <row r="8" spans="1:19">
      <c r="A8" s="16"/>
      <c r="B8" s="16"/>
      <c r="C8" s="4"/>
      <c r="D8" s="6"/>
      <c r="E8" s="16"/>
      <c r="F8" s="16"/>
      <c r="G8" s="16"/>
      <c r="H8" s="16"/>
      <c r="I8" s="16"/>
      <c r="J8" s="16"/>
      <c r="K8" s="16"/>
      <c r="L8" s="16"/>
      <c r="M8" s="78"/>
      <c r="N8" s="78"/>
      <c r="O8" s="78"/>
      <c r="P8" s="78"/>
      <c r="Q8" s="78"/>
      <c r="R8" s="78"/>
      <c r="S8" s="78"/>
    </row>
    <row r="9" spans="1:19" ht="28.5" customHeight="1" thickBot="1">
      <c r="A9" s="16"/>
      <c r="B9" s="16"/>
      <c r="C9" s="3" t="s">
        <v>5</v>
      </c>
      <c r="D9" s="79" t="s">
        <v>75</v>
      </c>
      <c r="E9" s="80"/>
      <c r="F9" s="80"/>
      <c r="G9" s="80"/>
      <c r="H9" s="80"/>
      <c r="I9" s="80"/>
      <c r="J9" s="80"/>
      <c r="K9" s="16"/>
      <c r="L9" s="16"/>
      <c r="M9" s="19"/>
      <c r="N9" s="19"/>
      <c r="O9" s="19"/>
      <c r="P9" s="19"/>
      <c r="Q9" s="19"/>
      <c r="R9" s="19"/>
      <c r="S9" s="19"/>
    </row>
    <row r="10" spans="1:19">
      <c r="A10" s="16"/>
      <c r="B10" s="4"/>
      <c r="C10" s="16"/>
      <c r="D10" s="16"/>
      <c r="E10" s="16"/>
      <c r="F10" s="16"/>
      <c r="G10" s="16"/>
      <c r="H10" s="16"/>
      <c r="I10" s="16"/>
      <c r="J10" s="16"/>
      <c r="K10" s="16"/>
      <c r="L10" s="16"/>
      <c r="M10" s="16"/>
      <c r="N10" s="16"/>
      <c r="O10" s="16"/>
      <c r="P10" s="16"/>
      <c r="Q10" s="16"/>
      <c r="R10" s="16"/>
      <c r="S10" s="16"/>
    </row>
    <row r="11" spans="1:19" s="21" customFormat="1" ht="37.5" customHeight="1">
      <c r="A11" s="13"/>
      <c r="B11" s="14" t="s">
        <v>35</v>
      </c>
      <c r="C11" s="15" t="s">
        <v>36</v>
      </c>
      <c r="D11" s="20"/>
      <c r="E11" s="20"/>
      <c r="F11" s="20"/>
      <c r="G11" s="20"/>
      <c r="H11" s="20"/>
      <c r="I11" s="20"/>
      <c r="J11" s="20"/>
      <c r="K11" s="20"/>
      <c r="L11" s="20"/>
      <c r="M11" s="20"/>
      <c r="N11" s="99"/>
      <c r="O11" s="78"/>
      <c r="P11" s="78"/>
      <c r="Q11" s="96"/>
      <c r="R11" s="97"/>
      <c r="S11" s="97"/>
    </row>
    <row r="12" spans="1:19" ht="30" customHeight="1">
      <c r="A12" s="22"/>
      <c r="B12" s="7"/>
      <c r="C12" s="7"/>
      <c r="D12" s="16"/>
      <c r="E12" s="16"/>
      <c r="F12" s="16"/>
      <c r="G12" s="16"/>
      <c r="H12" s="16"/>
      <c r="I12" s="16"/>
      <c r="J12" s="16"/>
      <c r="K12" s="16"/>
      <c r="L12" s="16"/>
      <c r="M12" s="16"/>
      <c r="N12" s="78"/>
      <c r="O12" s="78"/>
      <c r="P12" s="78"/>
      <c r="Q12" s="97"/>
      <c r="R12" s="97"/>
      <c r="S12" s="97"/>
    </row>
    <row r="13" spans="1:19" ht="15" customHeight="1">
      <c r="A13" s="16"/>
      <c r="B13" s="16"/>
      <c r="C13" s="16"/>
      <c r="D13" s="16"/>
      <c r="E13" s="16"/>
      <c r="F13" s="16"/>
      <c r="G13" s="16"/>
      <c r="H13" s="16"/>
      <c r="I13" s="16"/>
      <c r="J13" s="16"/>
      <c r="K13" s="16"/>
      <c r="L13" s="16"/>
      <c r="M13" s="16"/>
      <c r="N13" s="100"/>
      <c r="O13" s="100"/>
      <c r="P13" s="100"/>
      <c r="Q13" s="98"/>
      <c r="R13" s="98"/>
      <c r="S13" s="98"/>
    </row>
    <row r="14" spans="1:19" ht="30" customHeight="1">
      <c r="A14" s="81" t="s">
        <v>6</v>
      </c>
      <c r="B14" s="84" t="s">
        <v>7</v>
      </c>
      <c r="C14" s="85"/>
      <c r="D14" s="56" t="s">
        <v>8</v>
      </c>
      <c r="E14" s="56"/>
      <c r="F14" s="56" t="s">
        <v>9</v>
      </c>
      <c r="G14" s="56"/>
      <c r="H14" s="56"/>
      <c r="I14" s="56"/>
      <c r="J14" s="90" t="s">
        <v>10</v>
      </c>
      <c r="K14" s="91"/>
      <c r="L14" s="91"/>
      <c r="M14" s="91"/>
      <c r="N14" s="91"/>
      <c r="O14" s="91"/>
      <c r="P14" s="91"/>
      <c r="Q14" s="91"/>
      <c r="R14" s="91"/>
      <c r="S14" s="91"/>
    </row>
    <row r="15" spans="1:19" ht="30" customHeight="1">
      <c r="A15" s="82"/>
      <c r="B15" s="86"/>
      <c r="C15" s="87"/>
      <c r="D15" s="23" t="s">
        <v>11</v>
      </c>
      <c r="E15" s="23" t="s">
        <v>12</v>
      </c>
      <c r="F15" s="56" t="s">
        <v>13</v>
      </c>
      <c r="G15" s="56"/>
      <c r="H15" s="56" t="s">
        <v>14</v>
      </c>
      <c r="I15" s="56"/>
      <c r="J15" s="92"/>
      <c r="K15" s="93"/>
      <c r="L15" s="93"/>
      <c r="M15" s="93"/>
      <c r="N15" s="93"/>
      <c r="O15" s="93"/>
      <c r="P15" s="93"/>
      <c r="Q15" s="93"/>
      <c r="R15" s="93"/>
      <c r="S15" s="93"/>
    </row>
    <row r="16" spans="1:19" ht="30" customHeight="1">
      <c r="A16" s="83"/>
      <c r="B16" s="88"/>
      <c r="C16" s="89"/>
      <c r="D16" s="24" t="s">
        <v>15</v>
      </c>
      <c r="E16" s="24" t="s">
        <v>16</v>
      </c>
      <c r="F16" s="57" t="s">
        <v>17</v>
      </c>
      <c r="G16" s="57"/>
      <c r="H16" s="57" t="s">
        <v>18</v>
      </c>
      <c r="I16" s="57"/>
      <c r="J16" s="94"/>
      <c r="K16" s="95"/>
      <c r="L16" s="95"/>
      <c r="M16" s="95"/>
      <c r="N16" s="95"/>
      <c r="O16" s="95"/>
      <c r="P16" s="95"/>
      <c r="Q16" s="95"/>
      <c r="R16" s="95"/>
      <c r="S16" s="95"/>
    </row>
    <row r="17" spans="1:19" ht="68.25" customHeight="1">
      <c r="A17" s="32">
        <v>1</v>
      </c>
      <c r="B17" s="49" t="s">
        <v>19</v>
      </c>
      <c r="C17" s="105" t="s">
        <v>37</v>
      </c>
      <c r="D17" s="107">
        <f>IF(D21=0,0,ROUND(D19/D21*100,1))</f>
        <v>19.8</v>
      </c>
      <c r="E17" s="107">
        <f>IF(E21=0,0,ROUND(E19/E21*100,1))</f>
        <v>38</v>
      </c>
      <c r="F17" s="37">
        <f>E17-D17</f>
        <v>18.2</v>
      </c>
      <c r="G17" s="38"/>
      <c r="H17" s="37">
        <f>IF(D17=0,0,ROUND(E17/D17*100,1))</f>
        <v>191.9</v>
      </c>
      <c r="I17" s="38"/>
      <c r="J17" s="41" t="s">
        <v>28</v>
      </c>
      <c r="K17" s="42"/>
      <c r="L17" s="42"/>
      <c r="M17" s="42"/>
      <c r="N17" s="42"/>
      <c r="O17" s="42"/>
      <c r="P17" s="42"/>
      <c r="Q17" s="42"/>
      <c r="R17" s="42"/>
      <c r="S17" s="43"/>
    </row>
    <row r="18" spans="1:19" ht="299.25" customHeight="1">
      <c r="A18" s="33"/>
      <c r="B18" s="50"/>
      <c r="C18" s="106"/>
      <c r="D18" s="108"/>
      <c r="E18" s="108"/>
      <c r="F18" s="39"/>
      <c r="G18" s="40"/>
      <c r="H18" s="39"/>
      <c r="I18" s="40"/>
      <c r="J18" s="52" t="s">
        <v>88</v>
      </c>
      <c r="K18" s="53"/>
      <c r="L18" s="53"/>
      <c r="M18" s="53"/>
      <c r="N18" s="53"/>
      <c r="O18" s="53"/>
      <c r="P18" s="53"/>
      <c r="Q18" s="53"/>
      <c r="R18" s="53"/>
      <c r="S18" s="54"/>
    </row>
    <row r="19" spans="1:19" ht="39.75" customHeight="1">
      <c r="A19" s="33"/>
      <c r="B19" s="44" t="s">
        <v>20</v>
      </c>
      <c r="C19" s="30" t="s">
        <v>38</v>
      </c>
      <c r="D19" s="35">
        <v>315</v>
      </c>
      <c r="E19" s="35">
        <v>418</v>
      </c>
      <c r="F19" s="37">
        <f t="shared" ref="F19" si="0">E19-D19</f>
        <v>103</v>
      </c>
      <c r="G19" s="38"/>
      <c r="H19" s="37">
        <f t="shared" ref="H19" si="1">IF(D19=0,0,ROUND(E19/D19*100,1))</f>
        <v>132.69999999999999</v>
      </c>
      <c r="I19" s="38"/>
      <c r="J19" s="41" t="s">
        <v>34</v>
      </c>
      <c r="K19" s="42"/>
      <c r="L19" s="42"/>
      <c r="M19" s="42"/>
      <c r="N19" s="42"/>
      <c r="O19" s="42"/>
      <c r="P19" s="42"/>
      <c r="Q19" s="42"/>
      <c r="R19" s="42"/>
      <c r="S19" s="43"/>
    </row>
    <row r="20" spans="1:19" ht="156" customHeight="1">
      <c r="A20" s="33"/>
      <c r="B20" s="45"/>
      <c r="C20" s="31"/>
      <c r="D20" s="36"/>
      <c r="E20" s="36"/>
      <c r="F20" s="39"/>
      <c r="G20" s="40"/>
      <c r="H20" s="39"/>
      <c r="I20" s="40"/>
      <c r="J20" s="73"/>
      <c r="K20" s="74"/>
      <c r="L20" s="74"/>
      <c r="M20" s="74"/>
      <c r="N20" s="74"/>
      <c r="O20" s="74"/>
      <c r="P20" s="74"/>
      <c r="Q20" s="74"/>
      <c r="R20" s="74"/>
      <c r="S20" s="75"/>
    </row>
    <row r="21" spans="1:19" ht="36" customHeight="1">
      <c r="A21" s="33"/>
      <c r="B21" s="44" t="s">
        <v>21</v>
      </c>
      <c r="C21" s="30" t="s">
        <v>76</v>
      </c>
      <c r="D21" s="35">
        <v>1587</v>
      </c>
      <c r="E21" s="35">
        <v>1100</v>
      </c>
      <c r="F21" s="37">
        <f>E21-D21</f>
        <v>-487</v>
      </c>
      <c r="G21" s="38"/>
      <c r="H21" s="37">
        <f>IF(D21=0,0,ROUND(E21/D21*100,1))</f>
        <v>69.3</v>
      </c>
      <c r="I21" s="38"/>
      <c r="J21" s="41" t="s">
        <v>27</v>
      </c>
      <c r="K21" s="42"/>
      <c r="L21" s="42"/>
      <c r="M21" s="42"/>
      <c r="N21" s="42"/>
      <c r="O21" s="42"/>
      <c r="P21" s="42"/>
      <c r="Q21" s="42"/>
      <c r="R21" s="42"/>
      <c r="S21" s="43"/>
    </row>
    <row r="22" spans="1:19" ht="161.25" customHeight="1">
      <c r="A22" s="34"/>
      <c r="B22" s="45"/>
      <c r="C22" s="31"/>
      <c r="D22" s="36"/>
      <c r="E22" s="36"/>
      <c r="F22" s="39"/>
      <c r="G22" s="40"/>
      <c r="H22" s="39"/>
      <c r="I22" s="40"/>
      <c r="J22" s="70" t="s">
        <v>85</v>
      </c>
      <c r="K22" s="71"/>
      <c r="L22" s="71"/>
      <c r="M22" s="71"/>
      <c r="N22" s="71"/>
      <c r="O22" s="71"/>
      <c r="P22" s="71"/>
      <c r="Q22" s="71"/>
      <c r="R22" s="71"/>
      <c r="S22" s="72"/>
    </row>
    <row r="23" spans="1:19" ht="39" customHeight="1">
      <c r="A23" s="8"/>
      <c r="B23" s="9"/>
      <c r="C23" s="9"/>
      <c r="D23" s="9"/>
      <c r="E23" s="9"/>
      <c r="F23" s="9"/>
      <c r="G23" s="9"/>
      <c r="H23" s="9"/>
      <c r="I23" s="9"/>
      <c r="J23" s="9"/>
      <c r="K23" s="9"/>
      <c r="L23" s="9"/>
      <c r="M23" s="9"/>
      <c r="N23" s="9"/>
      <c r="O23" s="9"/>
      <c r="P23" s="9"/>
      <c r="Q23" s="9"/>
      <c r="R23" s="9"/>
      <c r="S23" s="9"/>
    </row>
    <row r="24" spans="1:19" ht="26.25" customHeight="1">
      <c r="A24" s="110" t="s">
        <v>6</v>
      </c>
      <c r="B24" s="66" t="s">
        <v>7</v>
      </c>
      <c r="C24" s="66"/>
      <c r="D24" s="56" t="s">
        <v>8</v>
      </c>
      <c r="E24" s="56"/>
      <c r="F24" s="56" t="s">
        <v>9</v>
      </c>
      <c r="G24" s="56"/>
      <c r="H24" s="56"/>
      <c r="I24" s="56"/>
      <c r="J24" s="55" t="s">
        <v>10</v>
      </c>
      <c r="K24" s="55"/>
      <c r="L24" s="55"/>
      <c r="M24" s="55"/>
      <c r="N24" s="55"/>
      <c r="O24" s="55"/>
      <c r="P24" s="55"/>
      <c r="Q24" s="55"/>
      <c r="R24" s="55"/>
      <c r="S24" s="55"/>
    </row>
    <row r="25" spans="1:19" ht="30" customHeight="1">
      <c r="A25" s="111"/>
      <c r="B25" s="66"/>
      <c r="C25" s="66"/>
      <c r="D25" s="23" t="s">
        <v>11</v>
      </c>
      <c r="E25" s="23" t="s">
        <v>12</v>
      </c>
      <c r="F25" s="56" t="s">
        <v>13</v>
      </c>
      <c r="G25" s="56"/>
      <c r="H25" s="56" t="s">
        <v>14</v>
      </c>
      <c r="I25" s="56"/>
      <c r="J25" s="55"/>
      <c r="K25" s="55"/>
      <c r="L25" s="55"/>
      <c r="M25" s="55"/>
      <c r="N25" s="55"/>
      <c r="O25" s="55"/>
      <c r="P25" s="55"/>
      <c r="Q25" s="55"/>
      <c r="R25" s="55"/>
      <c r="S25" s="55"/>
    </row>
    <row r="26" spans="1:19" ht="26.25" customHeight="1">
      <c r="A26" s="111"/>
      <c r="B26" s="66"/>
      <c r="C26" s="66"/>
      <c r="D26" s="24" t="s">
        <v>15</v>
      </c>
      <c r="E26" s="24" t="s">
        <v>16</v>
      </c>
      <c r="F26" s="57" t="s">
        <v>17</v>
      </c>
      <c r="G26" s="57"/>
      <c r="H26" s="57" t="s">
        <v>18</v>
      </c>
      <c r="I26" s="57"/>
      <c r="J26" s="55"/>
      <c r="K26" s="55"/>
      <c r="L26" s="55"/>
      <c r="M26" s="55"/>
      <c r="N26" s="55"/>
      <c r="O26" s="55"/>
      <c r="P26" s="55"/>
      <c r="Q26" s="55"/>
      <c r="R26" s="55"/>
      <c r="S26" s="55"/>
    </row>
    <row r="27" spans="1:19" ht="63" customHeight="1">
      <c r="A27" s="32">
        <v>2</v>
      </c>
      <c r="B27" s="112" t="s">
        <v>19</v>
      </c>
      <c r="C27" s="105" t="s">
        <v>39</v>
      </c>
      <c r="D27" s="48">
        <f>IF(D31=0,0,ROUND(D29/D31*100,1))</f>
        <v>87</v>
      </c>
      <c r="E27" s="48">
        <f>IF(E31=0,0,ROUND(E29/E31*100,1))</f>
        <v>92.5</v>
      </c>
      <c r="F27" s="48">
        <f>E27-D27</f>
        <v>5.5</v>
      </c>
      <c r="G27" s="48"/>
      <c r="H27" s="48">
        <f>IF(D27=0,0,ROUND(E27/D27*100,1))</f>
        <v>106.3</v>
      </c>
      <c r="I27" s="48"/>
      <c r="J27" s="101" t="s">
        <v>28</v>
      </c>
      <c r="K27" s="101"/>
      <c r="L27" s="101"/>
      <c r="M27" s="101"/>
      <c r="N27" s="101"/>
      <c r="O27" s="101"/>
      <c r="P27" s="101"/>
      <c r="Q27" s="101"/>
      <c r="R27" s="101"/>
      <c r="S27" s="101"/>
    </row>
    <row r="28" spans="1:19" ht="234.75" customHeight="1">
      <c r="A28" s="33"/>
      <c r="B28" s="112"/>
      <c r="C28" s="106"/>
      <c r="D28" s="48"/>
      <c r="E28" s="48"/>
      <c r="F28" s="48"/>
      <c r="G28" s="48"/>
      <c r="H28" s="48"/>
      <c r="I28" s="48"/>
      <c r="J28" s="52" t="s">
        <v>81</v>
      </c>
      <c r="K28" s="53"/>
      <c r="L28" s="53"/>
      <c r="M28" s="53"/>
      <c r="N28" s="53"/>
      <c r="O28" s="53"/>
      <c r="P28" s="53"/>
      <c r="Q28" s="53"/>
      <c r="R28" s="53"/>
      <c r="S28" s="54"/>
    </row>
    <row r="29" spans="1:19" ht="38.25" customHeight="1">
      <c r="A29" s="33"/>
      <c r="B29" s="58" t="s">
        <v>20</v>
      </c>
      <c r="C29" s="30" t="s">
        <v>40</v>
      </c>
      <c r="D29" s="35">
        <v>1140</v>
      </c>
      <c r="E29" s="35">
        <v>1090</v>
      </c>
      <c r="F29" s="48">
        <f t="shared" ref="F29:F31" si="2">E29-D29</f>
        <v>-50</v>
      </c>
      <c r="G29" s="48"/>
      <c r="H29" s="48">
        <f t="shared" ref="H29:H31" si="3">IF(D29=0,0,ROUND(E29/D29*100,1))</f>
        <v>95.6</v>
      </c>
      <c r="I29" s="48"/>
      <c r="J29" s="101" t="s">
        <v>34</v>
      </c>
      <c r="K29" s="101"/>
      <c r="L29" s="101"/>
      <c r="M29" s="101"/>
      <c r="N29" s="101"/>
      <c r="O29" s="101"/>
      <c r="P29" s="101"/>
      <c r="Q29" s="101"/>
      <c r="R29" s="101"/>
      <c r="S29" s="101"/>
    </row>
    <row r="30" spans="1:19" ht="177.75" customHeight="1">
      <c r="A30" s="33"/>
      <c r="B30" s="58"/>
      <c r="C30" s="31"/>
      <c r="D30" s="36"/>
      <c r="E30" s="36"/>
      <c r="F30" s="48"/>
      <c r="G30" s="48"/>
      <c r="H30" s="48"/>
      <c r="I30" s="48"/>
      <c r="J30" s="60"/>
      <c r="K30" s="61"/>
      <c r="L30" s="61"/>
      <c r="M30" s="61"/>
      <c r="N30" s="61"/>
      <c r="O30" s="61"/>
      <c r="P30" s="61"/>
      <c r="Q30" s="61"/>
      <c r="R30" s="61"/>
      <c r="S30" s="61"/>
    </row>
    <row r="31" spans="1:19" ht="37.5" customHeight="1">
      <c r="A31" s="33"/>
      <c r="B31" s="59" t="s">
        <v>21</v>
      </c>
      <c r="C31" s="63" t="s">
        <v>63</v>
      </c>
      <c r="D31" s="65">
        <v>1311</v>
      </c>
      <c r="E31" s="65">
        <v>1178</v>
      </c>
      <c r="F31" s="48">
        <f t="shared" si="2"/>
        <v>-133</v>
      </c>
      <c r="G31" s="48"/>
      <c r="H31" s="48">
        <f t="shared" si="3"/>
        <v>89.9</v>
      </c>
      <c r="I31" s="48"/>
      <c r="J31" s="101" t="s">
        <v>27</v>
      </c>
      <c r="K31" s="101"/>
      <c r="L31" s="101"/>
      <c r="M31" s="101"/>
      <c r="N31" s="101"/>
      <c r="O31" s="101"/>
      <c r="P31" s="101"/>
      <c r="Q31" s="101"/>
      <c r="R31" s="101"/>
      <c r="S31" s="101"/>
    </row>
    <row r="32" spans="1:19" ht="180.75" customHeight="1">
      <c r="A32" s="34"/>
      <c r="B32" s="59"/>
      <c r="C32" s="64"/>
      <c r="D32" s="65"/>
      <c r="E32" s="65"/>
      <c r="F32" s="48"/>
      <c r="G32" s="48"/>
      <c r="H32" s="48"/>
      <c r="I32" s="48"/>
      <c r="J32" s="62"/>
      <c r="K32" s="62"/>
      <c r="L32" s="62"/>
      <c r="M32" s="62"/>
      <c r="N32" s="62"/>
      <c r="O32" s="62"/>
      <c r="P32" s="62"/>
      <c r="Q32" s="62"/>
      <c r="R32" s="62"/>
      <c r="S32" s="62"/>
    </row>
    <row r="33" spans="1:19" ht="339" customHeight="1">
      <c r="A33" s="102" t="s">
        <v>32</v>
      </c>
      <c r="B33" s="103"/>
      <c r="C33" s="103"/>
      <c r="D33" s="103"/>
      <c r="E33" s="103"/>
      <c r="F33" s="103"/>
      <c r="G33" s="103"/>
      <c r="H33" s="103"/>
      <c r="I33" s="103"/>
      <c r="J33" s="103"/>
      <c r="K33" s="103"/>
      <c r="L33" s="103"/>
      <c r="M33" s="103"/>
      <c r="N33" s="103"/>
      <c r="O33" s="103"/>
      <c r="P33" s="103"/>
      <c r="Q33" s="103"/>
      <c r="R33" s="103"/>
      <c r="S33" s="104"/>
    </row>
    <row r="34" spans="1:19" ht="26.25" customHeight="1">
      <c r="A34" s="81" t="s">
        <v>6</v>
      </c>
      <c r="B34" s="84" t="s">
        <v>7</v>
      </c>
      <c r="C34" s="85"/>
      <c r="D34" s="56" t="s">
        <v>8</v>
      </c>
      <c r="E34" s="56"/>
      <c r="F34" s="56" t="s">
        <v>9</v>
      </c>
      <c r="G34" s="56"/>
      <c r="H34" s="56"/>
      <c r="I34" s="56"/>
      <c r="J34" s="90" t="s">
        <v>10</v>
      </c>
      <c r="K34" s="91"/>
      <c r="L34" s="91"/>
      <c r="M34" s="91"/>
      <c r="N34" s="91"/>
      <c r="O34" s="91"/>
      <c r="P34" s="91"/>
      <c r="Q34" s="91"/>
      <c r="R34" s="91"/>
      <c r="S34" s="91"/>
    </row>
    <row r="35" spans="1:19" ht="30" customHeight="1">
      <c r="A35" s="82"/>
      <c r="B35" s="86"/>
      <c r="C35" s="87"/>
      <c r="D35" s="23" t="s">
        <v>11</v>
      </c>
      <c r="E35" s="23" t="s">
        <v>12</v>
      </c>
      <c r="F35" s="56" t="s">
        <v>13</v>
      </c>
      <c r="G35" s="56"/>
      <c r="H35" s="56" t="s">
        <v>14</v>
      </c>
      <c r="I35" s="56"/>
      <c r="J35" s="92"/>
      <c r="K35" s="93"/>
      <c r="L35" s="93"/>
      <c r="M35" s="93"/>
      <c r="N35" s="93"/>
      <c r="O35" s="93"/>
      <c r="P35" s="93"/>
      <c r="Q35" s="93"/>
      <c r="R35" s="93"/>
      <c r="S35" s="93"/>
    </row>
    <row r="36" spans="1:19" ht="26.25" customHeight="1">
      <c r="A36" s="83"/>
      <c r="B36" s="88"/>
      <c r="C36" s="89"/>
      <c r="D36" s="24" t="s">
        <v>15</v>
      </c>
      <c r="E36" s="24" t="s">
        <v>16</v>
      </c>
      <c r="F36" s="57" t="s">
        <v>17</v>
      </c>
      <c r="G36" s="57"/>
      <c r="H36" s="57" t="s">
        <v>18</v>
      </c>
      <c r="I36" s="57"/>
      <c r="J36" s="94"/>
      <c r="K36" s="95"/>
      <c r="L36" s="95"/>
      <c r="M36" s="95"/>
      <c r="N36" s="95"/>
      <c r="O36" s="95"/>
      <c r="P36" s="95"/>
      <c r="Q36" s="95"/>
      <c r="R36" s="95"/>
      <c r="S36" s="95"/>
    </row>
    <row r="37" spans="1:19" ht="66" customHeight="1">
      <c r="A37" s="32">
        <v>3</v>
      </c>
      <c r="B37" s="49" t="s">
        <v>19</v>
      </c>
      <c r="C37" s="105" t="s">
        <v>41</v>
      </c>
      <c r="D37" s="107">
        <f>IF(D41=0,0,ROUND(D39/D41*100,1))</f>
        <v>90.1</v>
      </c>
      <c r="E37" s="107">
        <f>IF(E41=0,0,ROUND(E39/E41*100,1))</f>
        <v>89.6</v>
      </c>
      <c r="F37" s="37">
        <f>E37-D37</f>
        <v>-0.5</v>
      </c>
      <c r="G37" s="38"/>
      <c r="H37" s="37">
        <f>IF(D37=0,0,ROUND(E37/D37*100,1))</f>
        <v>99.4</v>
      </c>
      <c r="I37" s="38"/>
      <c r="J37" s="41" t="s">
        <v>28</v>
      </c>
      <c r="K37" s="42"/>
      <c r="L37" s="42"/>
      <c r="M37" s="42"/>
      <c r="N37" s="42"/>
      <c r="O37" s="42"/>
      <c r="P37" s="42"/>
      <c r="Q37" s="42"/>
      <c r="R37" s="42"/>
      <c r="S37" s="43"/>
    </row>
    <row r="38" spans="1:19" ht="214.5" customHeight="1">
      <c r="A38" s="33"/>
      <c r="B38" s="50"/>
      <c r="C38" s="106"/>
      <c r="D38" s="108"/>
      <c r="E38" s="108"/>
      <c r="F38" s="39"/>
      <c r="G38" s="40"/>
      <c r="H38" s="39"/>
      <c r="I38" s="40"/>
      <c r="J38" s="52" t="s">
        <v>77</v>
      </c>
      <c r="K38" s="53"/>
      <c r="L38" s="53"/>
      <c r="M38" s="53"/>
      <c r="N38" s="53"/>
      <c r="O38" s="53"/>
      <c r="P38" s="53"/>
      <c r="Q38" s="53"/>
      <c r="R38" s="53"/>
      <c r="S38" s="54"/>
    </row>
    <row r="39" spans="1:19" ht="42" customHeight="1">
      <c r="A39" s="33"/>
      <c r="B39" s="58" t="s">
        <v>20</v>
      </c>
      <c r="C39" s="46" t="s">
        <v>42</v>
      </c>
      <c r="D39" s="47">
        <v>419</v>
      </c>
      <c r="E39" s="35">
        <v>389</v>
      </c>
      <c r="F39" s="37">
        <f>E39-D39</f>
        <v>-30</v>
      </c>
      <c r="G39" s="38"/>
      <c r="H39" s="37">
        <f>IF(D39=0,0,ROUND(E39/D39*100,1))</f>
        <v>92.8</v>
      </c>
      <c r="I39" s="38"/>
      <c r="J39" s="41" t="s">
        <v>29</v>
      </c>
      <c r="K39" s="42"/>
      <c r="L39" s="42"/>
      <c r="M39" s="42"/>
      <c r="N39" s="42"/>
      <c r="O39" s="42"/>
      <c r="P39" s="42"/>
      <c r="Q39" s="42"/>
      <c r="R39" s="42"/>
      <c r="S39" s="43"/>
    </row>
    <row r="40" spans="1:19" ht="187.5" customHeight="1">
      <c r="A40" s="33"/>
      <c r="B40" s="58"/>
      <c r="C40" s="46"/>
      <c r="D40" s="47"/>
      <c r="E40" s="36"/>
      <c r="F40" s="39"/>
      <c r="G40" s="40"/>
      <c r="H40" s="39"/>
      <c r="I40" s="40"/>
      <c r="J40" s="67"/>
      <c r="K40" s="68"/>
      <c r="L40" s="68"/>
      <c r="M40" s="68"/>
      <c r="N40" s="68"/>
      <c r="O40" s="68"/>
      <c r="P40" s="68"/>
      <c r="Q40" s="68"/>
      <c r="R40" s="68"/>
      <c r="S40" s="69"/>
    </row>
    <row r="41" spans="1:19" ht="41.25" customHeight="1">
      <c r="A41" s="33"/>
      <c r="B41" s="44" t="s">
        <v>21</v>
      </c>
      <c r="C41" s="30" t="s">
        <v>84</v>
      </c>
      <c r="D41" s="35">
        <v>465</v>
      </c>
      <c r="E41" s="35">
        <v>434</v>
      </c>
      <c r="F41" s="37">
        <f>E41-D41</f>
        <v>-31</v>
      </c>
      <c r="G41" s="38"/>
      <c r="H41" s="37">
        <f>IF(D41=0,0,ROUND(E41/D41*100,1))</f>
        <v>93.3</v>
      </c>
      <c r="I41" s="38"/>
      <c r="J41" s="41" t="s">
        <v>30</v>
      </c>
      <c r="K41" s="42"/>
      <c r="L41" s="42"/>
      <c r="M41" s="42"/>
      <c r="N41" s="42"/>
      <c r="O41" s="42"/>
      <c r="P41" s="42"/>
      <c r="Q41" s="42"/>
      <c r="R41" s="42"/>
      <c r="S41" s="43"/>
    </row>
    <row r="42" spans="1:19" ht="161.25" customHeight="1">
      <c r="A42" s="34"/>
      <c r="B42" s="45"/>
      <c r="C42" s="31"/>
      <c r="D42" s="36"/>
      <c r="E42" s="36"/>
      <c r="F42" s="39"/>
      <c r="G42" s="40"/>
      <c r="H42" s="39"/>
      <c r="I42" s="40"/>
      <c r="J42" s="67"/>
      <c r="K42" s="68"/>
      <c r="L42" s="68"/>
      <c r="M42" s="68"/>
      <c r="N42" s="68"/>
      <c r="O42" s="68"/>
      <c r="P42" s="68"/>
      <c r="Q42" s="68"/>
      <c r="R42" s="68"/>
      <c r="S42" s="69"/>
    </row>
    <row r="43" spans="1:19" ht="39" customHeight="1">
      <c r="A43" s="8"/>
      <c r="B43" s="9"/>
      <c r="C43" s="9"/>
      <c r="D43" s="9"/>
      <c r="E43" s="9"/>
      <c r="F43" s="9"/>
      <c r="G43" s="9"/>
      <c r="H43" s="9"/>
      <c r="I43" s="9"/>
      <c r="J43" s="9"/>
      <c r="K43" s="9"/>
      <c r="L43" s="9"/>
      <c r="M43" s="9"/>
      <c r="N43" s="9"/>
      <c r="O43" s="9"/>
      <c r="P43" s="9"/>
      <c r="Q43" s="9"/>
      <c r="R43" s="9"/>
      <c r="S43" s="9"/>
    </row>
    <row r="44" spans="1:19" ht="26.25" customHeight="1">
      <c r="A44" s="81" t="s">
        <v>6</v>
      </c>
      <c r="B44" s="84" t="s">
        <v>7</v>
      </c>
      <c r="C44" s="85"/>
      <c r="D44" s="56" t="s">
        <v>8</v>
      </c>
      <c r="E44" s="56"/>
      <c r="F44" s="56" t="s">
        <v>9</v>
      </c>
      <c r="G44" s="56"/>
      <c r="H44" s="56"/>
      <c r="I44" s="56"/>
      <c r="J44" s="90" t="s">
        <v>10</v>
      </c>
      <c r="K44" s="91"/>
      <c r="L44" s="91"/>
      <c r="M44" s="91"/>
      <c r="N44" s="91"/>
      <c r="O44" s="91"/>
      <c r="P44" s="91"/>
      <c r="Q44" s="91"/>
      <c r="R44" s="91"/>
      <c r="S44" s="91"/>
    </row>
    <row r="45" spans="1:19" ht="30" customHeight="1">
      <c r="A45" s="82"/>
      <c r="B45" s="86"/>
      <c r="C45" s="87"/>
      <c r="D45" s="23" t="s">
        <v>11</v>
      </c>
      <c r="E45" s="23" t="s">
        <v>12</v>
      </c>
      <c r="F45" s="56" t="s">
        <v>13</v>
      </c>
      <c r="G45" s="56"/>
      <c r="H45" s="56" t="s">
        <v>14</v>
      </c>
      <c r="I45" s="56"/>
      <c r="J45" s="92"/>
      <c r="K45" s="93"/>
      <c r="L45" s="93"/>
      <c r="M45" s="93"/>
      <c r="N45" s="93"/>
      <c r="O45" s="93"/>
      <c r="P45" s="93"/>
      <c r="Q45" s="93"/>
      <c r="R45" s="93"/>
      <c r="S45" s="93"/>
    </row>
    <row r="46" spans="1:19" ht="26.25" customHeight="1">
      <c r="A46" s="83"/>
      <c r="B46" s="88"/>
      <c r="C46" s="89"/>
      <c r="D46" s="24" t="s">
        <v>15</v>
      </c>
      <c r="E46" s="24" t="s">
        <v>16</v>
      </c>
      <c r="F46" s="57" t="s">
        <v>17</v>
      </c>
      <c r="G46" s="57"/>
      <c r="H46" s="57" t="s">
        <v>18</v>
      </c>
      <c r="I46" s="57"/>
      <c r="J46" s="94"/>
      <c r="K46" s="95"/>
      <c r="L46" s="95"/>
      <c r="M46" s="95"/>
      <c r="N46" s="95"/>
      <c r="O46" s="95"/>
      <c r="P46" s="95"/>
      <c r="Q46" s="95"/>
      <c r="R46" s="95"/>
      <c r="S46" s="95"/>
    </row>
    <row r="47" spans="1:19" ht="63" customHeight="1">
      <c r="A47" s="32">
        <v>4</v>
      </c>
      <c r="B47" s="49" t="s">
        <v>19</v>
      </c>
      <c r="C47" s="105" t="s">
        <v>43</v>
      </c>
      <c r="D47" s="107">
        <f>IF(D51=0,0,ROUND(D49/D51*100,1))</f>
        <v>81</v>
      </c>
      <c r="E47" s="107">
        <f>IF(E51=0,0,ROUND(E49/E51*100,1))</f>
        <v>77.099999999999994</v>
      </c>
      <c r="F47" s="37">
        <f>E47-D47</f>
        <v>-3.9000000000000057</v>
      </c>
      <c r="G47" s="38"/>
      <c r="H47" s="37">
        <f>IF(D47=0,0,ROUND(E47/D47*100,1))</f>
        <v>95.2</v>
      </c>
      <c r="I47" s="38"/>
      <c r="J47" s="41" t="s">
        <v>28</v>
      </c>
      <c r="K47" s="42"/>
      <c r="L47" s="42"/>
      <c r="M47" s="42"/>
      <c r="N47" s="42"/>
      <c r="O47" s="42"/>
      <c r="P47" s="42"/>
      <c r="Q47" s="42"/>
      <c r="R47" s="42"/>
      <c r="S47" s="43"/>
    </row>
    <row r="48" spans="1:19" ht="207.75" customHeight="1">
      <c r="A48" s="33"/>
      <c r="B48" s="50"/>
      <c r="C48" s="106"/>
      <c r="D48" s="108"/>
      <c r="E48" s="108"/>
      <c r="F48" s="39"/>
      <c r="G48" s="40"/>
      <c r="H48" s="39"/>
      <c r="I48" s="40"/>
      <c r="J48" s="52" t="s">
        <v>89</v>
      </c>
      <c r="K48" s="53"/>
      <c r="L48" s="53"/>
      <c r="M48" s="53"/>
      <c r="N48" s="53"/>
      <c r="O48" s="53"/>
      <c r="P48" s="53"/>
      <c r="Q48" s="53"/>
      <c r="R48" s="53"/>
      <c r="S48" s="54"/>
    </row>
    <row r="49" spans="1:19" ht="35.25" customHeight="1">
      <c r="A49" s="33"/>
      <c r="B49" s="44" t="s">
        <v>20</v>
      </c>
      <c r="C49" s="30" t="s">
        <v>44</v>
      </c>
      <c r="D49" s="35">
        <v>3096</v>
      </c>
      <c r="E49" s="35">
        <v>2620</v>
      </c>
      <c r="F49" s="37">
        <f>E49-D49</f>
        <v>-476</v>
      </c>
      <c r="G49" s="38"/>
      <c r="H49" s="37">
        <f>IF(D49=0,0,ROUND(E49/D49*100,1))</f>
        <v>84.6</v>
      </c>
      <c r="I49" s="38"/>
      <c r="J49" s="41" t="s">
        <v>29</v>
      </c>
      <c r="K49" s="42"/>
      <c r="L49" s="42"/>
      <c r="M49" s="42"/>
      <c r="N49" s="42"/>
      <c r="O49" s="42"/>
      <c r="P49" s="42"/>
      <c r="Q49" s="42"/>
      <c r="R49" s="42"/>
      <c r="S49" s="43"/>
    </row>
    <row r="50" spans="1:19" ht="162" customHeight="1">
      <c r="A50" s="33"/>
      <c r="B50" s="45"/>
      <c r="C50" s="31"/>
      <c r="D50" s="36"/>
      <c r="E50" s="36"/>
      <c r="F50" s="39"/>
      <c r="G50" s="40"/>
      <c r="H50" s="39"/>
      <c r="I50" s="40"/>
      <c r="J50" s="67"/>
      <c r="K50" s="68"/>
      <c r="L50" s="68"/>
      <c r="M50" s="68"/>
      <c r="N50" s="68"/>
      <c r="O50" s="68"/>
      <c r="P50" s="68"/>
      <c r="Q50" s="68"/>
      <c r="R50" s="68"/>
      <c r="S50" s="69"/>
    </row>
    <row r="51" spans="1:19" ht="38.25" customHeight="1">
      <c r="A51" s="33"/>
      <c r="B51" s="44" t="s">
        <v>21</v>
      </c>
      <c r="C51" s="30" t="s">
        <v>64</v>
      </c>
      <c r="D51" s="35">
        <v>3822</v>
      </c>
      <c r="E51" s="35">
        <v>3398</v>
      </c>
      <c r="F51" s="37">
        <f>E51-D51</f>
        <v>-424</v>
      </c>
      <c r="G51" s="38"/>
      <c r="H51" s="37">
        <f>IF(D51=0,0,ROUND(E51/D51*100,1))</f>
        <v>88.9</v>
      </c>
      <c r="I51" s="38"/>
      <c r="J51" s="41" t="s">
        <v>30</v>
      </c>
      <c r="K51" s="42"/>
      <c r="L51" s="42"/>
      <c r="M51" s="42"/>
      <c r="N51" s="42"/>
      <c r="O51" s="42"/>
      <c r="P51" s="42"/>
      <c r="Q51" s="42"/>
      <c r="R51" s="42"/>
      <c r="S51" s="43"/>
    </row>
    <row r="52" spans="1:19" ht="162" customHeight="1">
      <c r="A52" s="34"/>
      <c r="B52" s="45"/>
      <c r="C52" s="31"/>
      <c r="D52" s="36"/>
      <c r="E52" s="36"/>
      <c r="F52" s="39"/>
      <c r="G52" s="40"/>
      <c r="H52" s="39"/>
      <c r="I52" s="40"/>
      <c r="J52" s="67"/>
      <c r="K52" s="68"/>
      <c r="L52" s="68"/>
      <c r="M52" s="68"/>
      <c r="N52" s="68"/>
      <c r="O52" s="68"/>
      <c r="P52" s="68"/>
      <c r="Q52" s="68"/>
      <c r="R52" s="68"/>
      <c r="S52" s="69"/>
    </row>
    <row r="53" spans="1:19" ht="355.5" customHeight="1">
      <c r="A53" s="102" t="s">
        <v>33</v>
      </c>
      <c r="B53" s="103"/>
      <c r="C53" s="103"/>
      <c r="D53" s="103"/>
      <c r="E53" s="103"/>
      <c r="F53" s="103"/>
      <c r="G53" s="103"/>
      <c r="H53" s="103"/>
      <c r="I53" s="103"/>
      <c r="J53" s="103"/>
      <c r="K53" s="103"/>
      <c r="L53" s="103"/>
      <c r="M53" s="103"/>
      <c r="N53" s="103"/>
      <c r="O53" s="103"/>
      <c r="P53" s="103"/>
      <c r="Q53" s="103"/>
      <c r="R53" s="103"/>
      <c r="S53" s="104"/>
    </row>
    <row r="54" spans="1:19" ht="36" customHeight="1">
      <c r="A54" s="81" t="s">
        <v>6</v>
      </c>
      <c r="B54" s="84" t="s">
        <v>7</v>
      </c>
      <c r="C54" s="85"/>
      <c r="D54" s="56" t="s">
        <v>8</v>
      </c>
      <c r="E54" s="56"/>
      <c r="F54" s="56" t="s">
        <v>9</v>
      </c>
      <c r="G54" s="56"/>
      <c r="H54" s="56"/>
      <c r="I54" s="56"/>
      <c r="J54" s="90" t="s">
        <v>10</v>
      </c>
      <c r="K54" s="91"/>
      <c r="L54" s="91"/>
      <c r="M54" s="91"/>
      <c r="N54" s="91"/>
      <c r="O54" s="91"/>
      <c r="P54" s="91"/>
      <c r="Q54" s="91"/>
      <c r="R54" s="91"/>
      <c r="S54" s="91"/>
    </row>
    <row r="55" spans="1:19" ht="30" customHeight="1">
      <c r="A55" s="82"/>
      <c r="B55" s="86"/>
      <c r="C55" s="87"/>
      <c r="D55" s="23" t="s">
        <v>11</v>
      </c>
      <c r="E55" s="23" t="s">
        <v>12</v>
      </c>
      <c r="F55" s="56" t="s">
        <v>13</v>
      </c>
      <c r="G55" s="56"/>
      <c r="H55" s="56" t="s">
        <v>14</v>
      </c>
      <c r="I55" s="56"/>
      <c r="J55" s="92"/>
      <c r="K55" s="93"/>
      <c r="L55" s="93"/>
      <c r="M55" s="93"/>
      <c r="N55" s="93"/>
      <c r="O55" s="93"/>
      <c r="P55" s="93"/>
      <c r="Q55" s="93"/>
      <c r="R55" s="93"/>
      <c r="S55" s="93"/>
    </row>
    <row r="56" spans="1:19" ht="35.25" customHeight="1">
      <c r="A56" s="83"/>
      <c r="B56" s="88"/>
      <c r="C56" s="89"/>
      <c r="D56" s="24" t="s">
        <v>15</v>
      </c>
      <c r="E56" s="24" t="s">
        <v>16</v>
      </c>
      <c r="F56" s="57" t="s">
        <v>17</v>
      </c>
      <c r="G56" s="57"/>
      <c r="H56" s="57" t="s">
        <v>18</v>
      </c>
      <c r="I56" s="57"/>
      <c r="J56" s="94"/>
      <c r="K56" s="95"/>
      <c r="L56" s="95"/>
      <c r="M56" s="95"/>
      <c r="N56" s="95"/>
      <c r="O56" s="95"/>
      <c r="P56" s="95"/>
      <c r="Q56" s="95"/>
      <c r="R56" s="95"/>
      <c r="S56" s="95"/>
    </row>
    <row r="57" spans="1:19" ht="62.25" customHeight="1">
      <c r="A57" s="32">
        <v>5</v>
      </c>
      <c r="B57" s="49" t="s">
        <v>19</v>
      </c>
      <c r="C57" s="51" t="s">
        <v>45</v>
      </c>
      <c r="D57" s="48">
        <f>IF(D61=0,0,ROUND(D59/D61*100,1))</f>
        <v>20</v>
      </c>
      <c r="E57" s="48">
        <f>IF(E61=0,0,ROUND(E59/E61*100,1))</f>
        <v>20.7</v>
      </c>
      <c r="F57" s="48">
        <f>E57-D57</f>
        <v>0.69999999999999929</v>
      </c>
      <c r="G57" s="48"/>
      <c r="H57" s="48">
        <f>IF(D57=0,0,ROUND(E57/D57*100,1))</f>
        <v>103.5</v>
      </c>
      <c r="I57" s="48"/>
      <c r="J57" s="41" t="s">
        <v>28</v>
      </c>
      <c r="K57" s="42"/>
      <c r="L57" s="42"/>
      <c r="M57" s="42"/>
      <c r="N57" s="42"/>
      <c r="O57" s="42"/>
      <c r="P57" s="42"/>
      <c r="Q57" s="42"/>
      <c r="R57" s="42"/>
      <c r="S57" s="43"/>
    </row>
    <row r="58" spans="1:19" ht="239.25" customHeight="1">
      <c r="A58" s="33"/>
      <c r="B58" s="50"/>
      <c r="C58" s="51"/>
      <c r="D58" s="48"/>
      <c r="E58" s="48"/>
      <c r="F58" s="48"/>
      <c r="G58" s="48"/>
      <c r="H58" s="48"/>
      <c r="I58" s="48"/>
      <c r="J58" s="52" t="s">
        <v>90</v>
      </c>
      <c r="K58" s="53"/>
      <c r="L58" s="53"/>
      <c r="M58" s="53"/>
      <c r="N58" s="53"/>
      <c r="O58" s="53"/>
      <c r="P58" s="53"/>
      <c r="Q58" s="53"/>
      <c r="R58" s="53"/>
      <c r="S58" s="54"/>
    </row>
    <row r="59" spans="1:19" ht="34.5" customHeight="1">
      <c r="A59" s="33"/>
      <c r="B59" s="44" t="s">
        <v>20</v>
      </c>
      <c r="C59" s="46" t="s">
        <v>46</v>
      </c>
      <c r="D59" s="47">
        <v>2231</v>
      </c>
      <c r="E59" s="47">
        <v>2598</v>
      </c>
      <c r="F59" s="48">
        <f t="shared" ref="F59" si="4">E59-D59</f>
        <v>367</v>
      </c>
      <c r="G59" s="48"/>
      <c r="H59" s="48">
        <f t="shared" ref="H59" si="5">IF(D59=0,0,ROUND(E59/D59*100,1))</f>
        <v>116.5</v>
      </c>
      <c r="I59" s="48"/>
      <c r="J59" s="41" t="s">
        <v>29</v>
      </c>
      <c r="K59" s="42"/>
      <c r="L59" s="42"/>
      <c r="M59" s="42"/>
      <c r="N59" s="42"/>
      <c r="O59" s="42"/>
      <c r="P59" s="42"/>
      <c r="Q59" s="42"/>
      <c r="R59" s="42"/>
      <c r="S59" s="43"/>
    </row>
    <row r="60" spans="1:19" ht="164.25" customHeight="1">
      <c r="A60" s="33"/>
      <c r="B60" s="45"/>
      <c r="C60" s="46"/>
      <c r="D60" s="47"/>
      <c r="E60" s="47"/>
      <c r="F60" s="48"/>
      <c r="G60" s="48"/>
      <c r="H60" s="48"/>
      <c r="I60" s="48"/>
      <c r="J60" s="67"/>
      <c r="K60" s="68"/>
      <c r="L60" s="68"/>
      <c r="M60" s="68"/>
      <c r="N60" s="68"/>
      <c r="O60" s="68"/>
      <c r="P60" s="68"/>
      <c r="Q60" s="68"/>
      <c r="R60" s="68"/>
      <c r="S60" s="69"/>
    </row>
    <row r="61" spans="1:19" ht="34.5" customHeight="1">
      <c r="A61" s="33"/>
      <c r="B61" s="44" t="s">
        <v>21</v>
      </c>
      <c r="C61" s="46" t="s">
        <v>65</v>
      </c>
      <c r="D61" s="47">
        <v>11157</v>
      </c>
      <c r="E61" s="47">
        <v>12527</v>
      </c>
      <c r="F61" s="48">
        <f>E61-D61</f>
        <v>1370</v>
      </c>
      <c r="G61" s="48"/>
      <c r="H61" s="48">
        <f>IF(D61=0,0,ROUND(E61/D61*100,1))</f>
        <v>112.3</v>
      </c>
      <c r="I61" s="48"/>
      <c r="J61" s="41" t="s">
        <v>30</v>
      </c>
      <c r="K61" s="42"/>
      <c r="L61" s="42"/>
      <c r="M61" s="42"/>
      <c r="N61" s="42"/>
      <c r="O61" s="42"/>
      <c r="P61" s="42"/>
      <c r="Q61" s="42"/>
      <c r="R61" s="42"/>
      <c r="S61" s="43"/>
    </row>
    <row r="62" spans="1:19" ht="164.25" customHeight="1">
      <c r="A62" s="34"/>
      <c r="B62" s="45"/>
      <c r="C62" s="46"/>
      <c r="D62" s="47"/>
      <c r="E62" s="47"/>
      <c r="F62" s="48"/>
      <c r="G62" s="48"/>
      <c r="H62" s="48"/>
      <c r="I62" s="48"/>
      <c r="J62" s="67"/>
      <c r="K62" s="68"/>
      <c r="L62" s="68"/>
      <c r="M62" s="68"/>
      <c r="N62" s="68"/>
      <c r="O62" s="68"/>
      <c r="P62" s="68"/>
      <c r="Q62" s="68"/>
      <c r="R62" s="68"/>
      <c r="S62" s="69"/>
    </row>
    <row r="63" spans="1:19" s="29" customFormat="1" ht="36" customHeight="1">
      <c r="A63" s="12"/>
      <c r="B63" s="10"/>
      <c r="C63" s="11"/>
      <c r="D63" s="25"/>
      <c r="E63" s="25"/>
      <c r="F63" s="26"/>
      <c r="G63" s="26"/>
      <c r="H63" s="26"/>
      <c r="I63" s="26"/>
      <c r="J63" s="27"/>
      <c r="K63" s="27"/>
      <c r="L63" s="27"/>
      <c r="M63" s="27"/>
      <c r="N63" s="27"/>
      <c r="O63" s="27"/>
      <c r="P63" s="27"/>
      <c r="Q63" s="27"/>
      <c r="R63" s="27"/>
      <c r="S63" s="28"/>
    </row>
    <row r="64" spans="1:19" s="29" customFormat="1" ht="36.75" customHeight="1">
      <c r="A64" s="110" t="s">
        <v>6</v>
      </c>
      <c r="B64" s="66" t="s">
        <v>7</v>
      </c>
      <c r="C64" s="66"/>
      <c r="D64" s="56" t="s">
        <v>8</v>
      </c>
      <c r="E64" s="56"/>
      <c r="F64" s="56" t="s">
        <v>9</v>
      </c>
      <c r="G64" s="56"/>
      <c r="H64" s="56"/>
      <c r="I64" s="56"/>
      <c r="J64" s="55" t="s">
        <v>10</v>
      </c>
      <c r="K64" s="55"/>
      <c r="L64" s="55"/>
      <c r="M64" s="55"/>
      <c r="N64" s="55"/>
      <c r="O64" s="55"/>
      <c r="P64" s="55"/>
      <c r="Q64" s="55"/>
      <c r="R64" s="55"/>
      <c r="S64" s="55"/>
    </row>
    <row r="65" spans="1:19" ht="30.75" customHeight="1">
      <c r="A65" s="111"/>
      <c r="B65" s="66"/>
      <c r="C65" s="66"/>
      <c r="D65" s="23" t="s">
        <v>11</v>
      </c>
      <c r="E65" s="23" t="s">
        <v>12</v>
      </c>
      <c r="F65" s="56" t="s">
        <v>13</v>
      </c>
      <c r="G65" s="56"/>
      <c r="H65" s="56" t="s">
        <v>14</v>
      </c>
      <c r="I65" s="56"/>
      <c r="J65" s="55"/>
      <c r="K65" s="55"/>
      <c r="L65" s="55"/>
      <c r="M65" s="55"/>
      <c r="N65" s="55"/>
      <c r="O65" s="55"/>
      <c r="P65" s="55"/>
      <c r="Q65" s="55"/>
      <c r="R65" s="55"/>
      <c r="S65" s="55"/>
    </row>
    <row r="66" spans="1:19" ht="29.25" customHeight="1">
      <c r="A66" s="111"/>
      <c r="B66" s="66"/>
      <c r="C66" s="66"/>
      <c r="D66" s="24" t="s">
        <v>15</v>
      </c>
      <c r="E66" s="24" t="s">
        <v>16</v>
      </c>
      <c r="F66" s="57" t="s">
        <v>17</v>
      </c>
      <c r="G66" s="57"/>
      <c r="H66" s="57" t="s">
        <v>18</v>
      </c>
      <c r="I66" s="57"/>
      <c r="J66" s="55"/>
      <c r="K66" s="55"/>
      <c r="L66" s="55"/>
      <c r="M66" s="55"/>
      <c r="N66" s="55"/>
      <c r="O66" s="55"/>
      <c r="P66" s="55"/>
      <c r="Q66" s="55"/>
      <c r="R66" s="55"/>
      <c r="S66" s="55"/>
    </row>
    <row r="67" spans="1:19" ht="62.25" customHeight="1">
      <c r="A67" s="113">
        <v>6</v>
      </c>
      <c r="B67" s="112" t="s">
        <v>19</v>
      </c>
      <c r="C67" s="51" t="s">
        <v>47</v>
      </c>
      <c r="D67" s="48">
        <f>IF(D71=0,0,ROUND(D69/D71*100,1))</f>
        <v>100</v>
      </c>
      <c r="E67" s="48">
        <f>IF(E71=0,0,ROUND(E69/E71*100,1))</f>
        <v>100</v>
      </c>
      <c r="F67" s="48">
        <f>E67-D67</f>
        <v>0</v>
      </c>
      <c r="G67" s="48"/>
      <c r="H67" s="48">
        <f>IF(D67=0,0,ROUND(E67/D67*100,1))</f>
        <v>100</v>
      </c>
      <c r="I67" s="48"/>
      <c r="J67" s="101" t="s">
        <v>28</v>
      </c>
      <c r="K67" s="101"/>
      <c r="L67" s="101"/>
      <c r="M67" s="101"/>
      <c r="N67" s="101"/>
      <c r="O67" s="101"/>
      <c r="P67" s="101"/>
      <c r="Q67" s="101"/>
      <c r="R67" s="101"/>
      <c r="S67" s="101"/>
    </row>
    <row r="68" spans="1:19" ht="200.1" customHeight="1">
      <c r="A68" s="113"/>
      <c r="B68" s="112"/>
      <c r="C68" s="51"/>
      <c r="D68" s="48"/>
      <c r="E68" s="48"/>
      <c r="F68" s="48"/>
      <c r="G68" s="48"/>
      <c r="H68" s="48"/>
      <c r="I68" s="48"/>
      <c r="J68" s="61" t="s">
        <v>91</v>
      </c>
      <c r="K68" s="61"/>
      <c r="L68" s="61"/>
      <c r="M68" s="61"/>
      <c r="N68" s="61"/>
      <c r="O68" s="61"/>
      <c r="P68" s="61"/>
      <c r="Q68" s="61"/>
      <c r="R68" s="61"/>
      <c r="S68" s="61"/>
    </row>
    <row r="69" spans="1:19" ht="37.5" customHeight="1">
      <c r="A69" s="113"/>
      <c r="B69" s="58" t="s">
        <v>20</v>
      </c>
      <c r="C69" s="46" t="s">
        <v>48</v>
      </c>
      <c r="D69" s="47">
        <v>64</v>
      </c>
      <c r="E69" s="47">
        <v>46</v>
      </c>
      <c r="F69" s="48">
        <f t="shared" ref="F69" si="6">E69-D69</f>
        <v>-18</v>
      </c>
      <c r="G69" s="48"/>
      <c r="H69" s="48">
        <f t="shared" ref="H69" si="7">IF(D69=0,0,ROUND(E69/D69*100,1))</f>
        <v>71.900000000000006</v>
      </c>
      <c r="I69" s="48"/>
      <c r="J69" s="101" t="s">
        <v>29</v>
      </c>
      <c r="K69" s="101"/>
      <c r="L69" s="101"/>
      <c r="M69" s="101"/>
      <c r="N69" s="101"/>
      <c r="O69" s="101"/>
      <c r="P69" s="101"/>
      <c r="Q69" s="101"/>
      <c r="R69" s="101"/>
      <c r="S69" s="101"/>
    </row>
    <row r="70" spans="1:19" ht="168" customHeight="1">
      <c r="A70" s="113"/>
      <c r="B70" s="58"/>
      <c r="C70" s="46"/>
      <c r="D70" s="47"/>
      <c r="E70" s="47"/>
      <c r="F70" s="48"/>
      <c r="G70" s="48"/>
      <c r="H70" s="48"/>
      <c r="I70" s="48"/>
      <c r="J70" s="62"/>
      <c r="K70" s="62"/>
      <c r="L70" s="62"/>
      <c r="M70" s="62"/>
      <c r="N70" s="62"/>
      <c r="O70" s="62"/>
      <c r="P70" s="62"/>
      <c r="Q70" s="62"/>
      <c r="R70" s="62"/>
      <c r="S70" s="62"/>
    </row>
    <row r="71" spans="1:19" ht="32.25" customHeight="1">
      <c r="A71" s="113"/>
      <c r="B71" s="58" t="s">
        <v>21</v>
      </c>
      <c r="C71" s="46" t="s">
        <v>66</v>
      </c>
      <c r="D71" s="47">
        <v>64</v>
      </c>
      <c r="E71" s="47">
        <v>46</v>
      </c>
      <c r="F71" s="48">
        <f>E71-D71</f>
        <v>-18</v>
      </c>
      <c r="G71" s="48"/>
      <c r="H71" s="48">
        <f>IF(D71=0,0,ROUND(E71/D71*100,1))</f>
        <v>71.900000000000006</v>
      </c>
      <c r="I71" s="48"/>
      <c r="J71" s="101" t="s">
        <v>30</v>
      </c>
      <c r="K71" s="101"/>
      <c r="L71" s="101"/>
      <c r="M71" s="101"/>
      <c r="N71" s="101"/>
      <c r="O71" s="101"/>
      <c r="P71" s="101"/>
      <c r="Q71" s="101"/>
      <c r="R71" s="101"/>
      <c r="S71" s="101"/>
    </row>
    <row r="72" spans="1:19" ht="167.25" customHeight="1">
      <c r="A72" s="113"/>
      <c r="B72" s="58"/>
      <c r="C72" s="46"/>
      <c r="D72" s="47"/>
      <c r="E72" s="47"/>
      <c r="F72" s="48"/>
      <c r="G72" s="48"/>
      <c r="H72" s="48"/>
      <c r="I72" s="48"/>
      <c r="J72" s="62"/>
      <c r="K72" s="62"/>
      <c r="L72" s="62"/>
      <c r="M72" s="62"/>
      <c r="N72" s="62"/>
      <c r="O72" s="62"/>
      <c r="P72" s="62"/>
      <c r="Q72" s="62"/>
      <c r="R72" s="62"/>
      <c r="S72" s="62"/>
    </row>
    <row r="73" spans="1:19" ht="354.95" customHeight="1">
      <c r="A73" s="102" t="s">
        <v>31</v>
      </c>
      <c r="B73" s="114"/>
      <c r="C73" s="114"/>
      <c r="D73" s="114"/>
      <c r="E73" s="114"/>
      <c r="F73" s="114"/>
      <c r="G73" s="114"/>
      <c r="H73" s="114"/>
      <c r="I73" s="114"/>
      <c r="J73" s="114"/>
      <c r="K73" s="114"/>
      <c r="L73" s="114"/>
      <c r="M73" s="114"/>
      <c r="N73" s="114"/>
      <c r="O73" s="114"/>
      <c r="P73" s="114"/>
      <c r="Q73" s="114"/>
      <c r="R73" s="114"/>
      <c r="S73" s="115"/>
    </row>
    <row r="74" spans="1:19" ht="45" customHeight="1">
      <c r="A74" s="81" t="s">
        <v>6</v>
      </c>
      <c r="B74" s="84" t="s">
        <v>7</v>
      </c>
      <c r="C74" s="85"/>
      <c r="D74" s="56" t="s">
        <v>8</v>
      </c>
      <c r="E74" s="56"/>
      <c r="F74" s="56" t="s">
        <v>9</v>
      </c>
      <c r="G74" s="56"/>
      <c r="H74" s="56"/>
      <c r="I74" s="56"/>
      <c r="J74" s="90" t="s">
        <v>10</v>
      </c>
      <c r="K74" s="91"/>
      <c r="L74" s="91"/>
      <c r="M74" s="91"/>
      <c r="N74" s="91"/>
      <c r="O74" s="91"/>
      <c r="P74" s="91"/>
      <c r="Q74" s="91"/>
      <c r="R74" s="91"/>
      <c r="S74" s="91"/>
    </row>
    <row r="75" spans="1:19" ht="30" customHeight="1">
      <c r="A75" s="82"/>
      <c r="B75" s="86"/>
      <c r="C75" s="87"/>
      <c r="D75" s="23" t="s">
        <v>11</v>
      </c>
      <c r="E75" s="23" t="s">
        <v>12</v>
      </c>
      <c r="F75" s="56" t="s">
        <v>13</v>
      </c>
      <c r="G75" s="56"/>
      <c r="H75" s="56" t="s">
        <v>14</v>
      </c>
      <c r="I75" s="56"/>
      <c r="J75" s="92"/>
      <c r="K75" s="93"/>
      <c r="L75" s="93"/>
      <c r="M75" s="93"/>
      <c r="N75" s="93"/>
      <c r="O75" s="93"/>
      <c r="P75" s="93"/>
      <c r="Q75" s="93"/>
      <c r="R75" s="93"/>
      <c r="S75" s="93"/>
    </row>
    <row r="76" spans="1:19" ht="30" customHeight="1">
      <c r="A76" s="83"/>
      <c r="B76" s="88"/>
      <c r="C76" s="89"/>
      <c r="D76" s="24" t="s">
        <v>15</v>
      </c>
      <c r="E76" s="24" t="s">
        <v>16</v>
      </c>
      <c r="F76" s="57" t="s">
        <v>17</v>
      </c>
      <c r="G76" s="57"/>
      <c r="H76" s="57" t="s">
        <v>18</v>
      </c>
      <c r="I76" s="57"/>
      <c r="J76" s="94"/>
      <c r="K76" s="95"/>
      <c r="L76" s="95"/>
      <c r="M76" s="95"/>
      <c r="N76" s="95"/>
      <c r="O76" s="95"/>
      <c r="P76" s="95"/>
      <c r="Q76" s="95"/>
      <c r="R76" s="95"/>
      <c r="S76" s="95"/>
    </row>
    <row r="77" spans="1:19" ht="68.25" customHeight="1">
      <c r="A77" s="32">
        <v>7</v>
      </c>
      <c r="B77" s="49" t="s">
        <v>19</v>
      </c>
      <c r="C77" s="105" t="s">
        <v>67</v>
      </c>
      <c r="D77" s="107">
        <f>IF(D81=0,0,ROUND(D79/D81*100,1))</f>
        <v>99.1</v>
      </c>
      <c r="E77" s="107">
        <f>IF(E81=0,0,ROUND(E79/E81*100,1))</f>
        <v>90.6</v>
      </c>
      <c r="F77" s="37">
        <f>E77-D77</f>
        <v>-8.5</v>
      </c>
      <c r="G77" s="38"/>
      <c r="H77" s="37">
        <f>IF(D77=0,0,ROUND(E77/D77*100,1))</f>
        <v>91.4</v>
      </c>
      <c r="I77" s="38"/>
      <c r="J77" s="41" t="s">
        <v>28</v>
      </c>
      <c r="K77" s="42"/>
      <c r="L77" s="42"/>
      <c r="M77" s="42"/>
      <c r="N77" s="42"/>
      <c r="O77" s="42"/>
      <c r="P77" s="42"/>
      <c r="Q77" s="42"/>
      <c r="R77" s="42"/>
      <c r="S77" s="43"/>
    </row>
    <row r="78" spans="1:19" ht="199.5" customHeight="1">
      <c r="A78" s="33"/>
      <c r="B78" s="50"/>
      <c r="C78" s="106"/>
      <c r="D78" s="108"/>
      <c r="E78" s="108"/>
      <c r="F78" s="39"/>
      <c r="G78" s="40"/>
      <c r="H78" s="39"/>
      <c r="I78" s="40"/>
      <c r="J78" s="70" t="s">
        <v>92</v>
      </c>
      <c r="K78" s="71"/>
      <c r="L78" s="71"/>
      <c r="M78" s="71"/>
      <c r="N78" s="71"/>
      <c r="O78" s="71"/>
      <c r="P78" s="71"/>
      <c r="Q78" s="71"/>
      <c r="R78" s="71"/>
      <c r="S78" s="72"/>
    </row>
    <row r="79" spans="1:19" ht="39.75" customHeight="1">
      <c r="A79" s="33"/>
      <c r="B79" s="44" t="s">
        <v>20</v>
      </c>
      <c r="C79" s="30" t="s">
        <v>68</v>
      </c>
      <c r="D79" s="35">
        <v>33261</v>
      </c>
      <c r="E79" s="35">
        <v>30410</v>
      </c>
      <c r="F79" s="37">
        <f t="shared" ref="F79" si="8">E79-D79</f>
        <v>-2851</v>
      </c>
      <c r="G79" s="38"/>
      <c r="H79" s="37">
        <f t="shared" ref="H79" si="9">IF(D79=0,0,ROUND(E79/D79*100,1))</f>
        <v>91.4</v>
      </c>
      <c r="I79" s="38"/>
      <c r="J79" s="41" t="s">
        <v>34</v>
      </c>
      <c r="K79" s="42"/>
      <c r="L79" s="42"/>
      <c r="M79" s="42"/>
      <c r="N79" s="42"/>
      <c r="O79" s="42"/>
      <c r="P79" s="42"/>
      <c r="Q79" s="42"/>
      <c r="R79" s="42"/>
      <c r="S79" s="43"/>
    </row>
    <row r="80" spans="1:19" ht="200.1" customHeight="1">
      <c r="A80" s="33"/>
      <c r="B80" s="45"/>
      <c r="C80" s="31"/>
      <c r="D80" s="36"/>
      <c r="E80" s="36"/>
      <c r="F80" s="39"/>
      <c r="G80" s="40"/>
      <c r="H80" s="39"/>
      <c r="I80" s="40"/>
      <c r="J80" s="67"/>
      <c r="K80" s="68"/>
      <c r="L80" s="68"/>
      <c r="M80" s="68"/>
      <c r="N80" s="68"/>
      <c r="O80" s="68"/>
      <c r="P80" s="68"/>
      <c r="Q80" s="68"/>
      <c r="R80" s="68"/>
      <c r="S80" s="69"/>
    </row>
    <row r="81" spans="1:19" ht="36" customHeight="1">
      <c r="A81" s="33"/>
      <c r="B81" s="44" t="s">
        <v>21</v>
      </c>
      <c r="C81" s="30" t="s">
        <v>69</v>
      </c>
      <c r="D81" s="35">
        <v>33550</v>
      </c>
      <c r="E81" s="35">
        <v>33550</v>
      </c>
      <c r="F81" s="37">
        <f>E81-D81</f>
        <v>0</v>
      </c>
      <c r="G81" s="38"/>
      <c r="H81" s="37">
        <f>IF(D81=0,0,ROUND(E81/D81*100,1))</f>
        <v>100</v>
      </c>
      <c r="I81" s="38"/>
      <c r="J81" s="41" t="s">
        <v>27</v>
      </c>
      <c r="K81" s="42"/>
      <c r="L81" s="42"/>
      <c r="M81" s="42"/>
      <c r="N81" s="42"/>
      <c r="O81" s="42"/>
      <c r="P81" s="42"/>
      <c r="Q81" s="42"/>
      <c r="R81" s="42"/>
      <c r="S81" s="43"/>
    </row>
    <row r="82" spans="1:19" ht="200.1" customHeight="1">
      <c r="A82" s="34"/>
      <c r="B82" s="45"/>
      <c r="C82" s="31"/>
      <c r="D82" s="36"/>
      <c r="E82" s="36"/>
      <c r="F82" s="39"/>
      <c r="G82" s="40"/>
      <c r="H82" s="39"/>
      <c r="I82" s="40"/>
      <c r="J82" s="67"/>
      <c r="K82" s="68"/>
      <c r="L82" s="68"/>
      <c r="M82" s="68"/>
      <c r="N82" s="68"/>
      <c r="O82" s="68"/>
      <c r="P82" s="68"/>
      <c r="Q82" s="68"/>
      <c r="R82" s="68"/>
      <c r="S82" s="69"/>
    </row>
    <row r="83" spans="1:19" ht="39" customHeight="1">
      <c r="A83" s="8"/>
      <c r="B83" s="9"/>
      <c r="C83" s="9"/>
      <c r="D83" s="9"/>
      <c r="E83" s="9"/>
      <c r="F83" s="9"/>
      <c r="G83" s="9"/>
      <c r="H83" s="9"/>
      <c r="I83" s="9"/>
      <c r="J83" s="9"/>
      <c r="K83" s="9"/>
      <c r="L83" s="9"/>
      <c r="M83" s="9"/>
      <c r="N83" s="9"/>
      <c r="O83" s="9"/>
      <c r="P83" s="9"/>
      <c r="Q83" s="9"/>
      <c r="R83" s="9"/>
      <c r="S83" s="9"/>
    </row>
    <row r="84" spans="1:19" ht="26.25" customHeight="1">
      <c r="A84" s="110" t="s">
        <v>6</v>
      </c>
      <c r="B84" s="66" t="s">
        <v>7</v>
      </c>
      <c r="C84" s="66"/>
      <c r="D84" s="56" t="s">
        <v>8</v>
      </c>
      <c r="E84" s="56"/>
      <c r="F84" s="56" t="s">
        <v>9</v>
      </c>
      <c r="G84" s="56"/>
      <c r="H84" s="56"/>
      <c r="I84" s="56"/>
      <c r="J84" s="55" t="s">
        <v>10</v>
      </c>
      <c r="K84" s="55"/>
      <c r="L84" s="55"/>
      <c r="M84" s="55"/>
      <c r="N84" s="55"/>
      <c r="O84" s="55"/>
      <c r="P84" s="55"/>
      <c r="Q84" s="55"/>
      <c r="R84" s="55"/>
      <c r="S84" s="55"/>
    </row>
    <row r="85" spans="1:19" ht="30" customHeight="1">
      <c r="A85" s="111"/>
      <c r="B85" s="66"/>
      <c r="C85" s="66"/>
      <c r="D85" s="23" t="s">
        <v>11</v>
      </c>
      <c r="E85" s="23" t="s">
        <v>12</v>
      </c>
      <c r="F85" s="56" t="s">
        <v>13</v>
      </c>
      <c r="G85" s="56"/>
      <c r="H85" s="56" t="s">
        <v>14</v>
      </c>
      <c r="I85" s="56"/>
      <c r="J85" s="55"/>
      <c r="K85" s="55"/>
      <c r="L85" s="55"/>
      <c r="M85" s="55"/>
      <c r="N85" s="55"/>
      <c r="O85" s="55"/>
      <c r="P85" s="55"/>
      <c r="Q85" s="55"/>
      <c r="R85" s="55"/>
      <c r="S85" s="55"/>
    </row>
    <row r="86" spans="1:19" ht="26.25" customHeight="1">
      <c r="A86" s="111"/>
      <c r="B86" s="66"/>
      <c r="C86" s="66"/>
      <c r="D86" s="24" t="s">
        <v>15</v>
      </c>
      <c r="E86" s="24" t="s">
        <v>16</v>
      </c>
      <c r="F86" s="57" t="s">
        <v>17</v>
      </c>
      <c r="G86" s="57"/>
      <c r="H86" s="57" t="s">
        <v>18</v>
      </c>
      <c r="I86" s="57"/>
      <c r="J86" s="55"/>
      <c r="K86" s="55"/>
      <c r="L86" s="55"/>
      <c r="M86" s="55"/>
      <c r="N86" s="55"/>
      <c r="O86" s="55"/>
      <c r="P86" s="55"/>
      <c r="Q86" s="55"/>
      <c r="R86" s="55"/>
      <c r="S86" s="55"/>
    </row>
    <row r="87" spans="1:19" ht="63" customHeight="1">
      <c r="A87" s="32">
        <v>8</v>
      </c>
      <c r="B87" s="112" t="s">
        <v>19</v>
      </c>
      <c r="C87" s="105" t="s">
        <v>49</v>
      </c>
      <c r="D87" s="48">
        <f>IF(D91=0,0,ROUND(D89/D91*100,1))</f>
        <v>90</v>
      </c>
      <c r="E87" s="48">
        <f>IF(E91=0,0,ROUND(E89/E91*100,1))</f>
        <v>86.5</v>
      </c>
      <c r="F87" s="48">
        <f>E87-D87</f>
        <v>-3.5</v>
      </c>
      <c r="G87" s="48"/>
      <c r="H87" s="48">
        <f>IF(D87=0,0,ROUND(E87/D87*100,1))</f>
        <v>96.1</v>
      </c>
      <c r="I87" s="48"/>
      <c r="J87" s="101" t="s">
        <v>28</v>
      </c>
      <c r="K87" s="101"/>
      <c r="L87" s="101"/>
      <c r="M87" s="101"/>
      <c r="N87" s="101"/>
      <c r="O87" s="101"/>
      <c r="P87" s="101"/>
      <c r="Q87" s="101"/>
      <c r="R87" s="101"/>
      <c r="S87" s="101"/>
    </row>
    <row r="88" spans="1:19" ht="297.75" customHeight="1">
      <c r="A88" s="33"/>
      <c r="B88" s="112"/>
      <c r="C88" s="106"/>
      <c r="D88" s="48"/>
      <c r="E88" s="48"/>
      <c r="F88" s="48"/>
      <c r="G88" s="48"/>
      <c r="H88" s="48"/>
      <c r="I88" s="48"/>
      <c r="J88" s="60" t="s">
        <v>83</v>
      </c>
      <c r="K88" s="60"/>
      <c r="L88" s="60"/>
      <c r="M88" s="60"/>
      <c r="N88" s="60"/>
      <c r="O88" s="60"/>
      <c r="P88" s="60"/>
      <c r="Q88" s="60"/>
      <c r="R88" s="60"/>
      <c r="S88" s="60"/>
    </row>
    <row r="89" spans="1:19" ht="38.25" customHeight="1">
      <c r="A89" s="33"/>
      <c r="B89" s="58" t="s">
        <v>20</v>
      </c>
      <c r="C89" s="30" t="s">
        <v>50</v>
      </c>
      <c r="D89" s="35">
        <v>234</v>
      </c>
      <c r="E89" s="35">
        <v>371</v>
      </c>
      <c r="F89" s="48">
        <f t="shared" ref="F89" si="10">E89-D89</f>
        <v>137</v>
      </c>
      <c r="G89" s="48"/>
      <c r="H89" s="48">
        <f t="shared" ref="H89" si="11">IF(D89=0,0,ROUND(E89/D89*100,1))</f>
        <v>158.5</v>
      </c>
      <c r="I89" s="48"/>
      <c r="J89" s="101" t="s">
        <v>34</v>
      </c>
      <c r="K89" s="101"/>
      <c r="L89" s="101"/>
      <c r="M89" s="101"/>
      <c r="N89" s="101"/>
      <c r="O89" s="101"/>
      <c r="P89" s="101"/>
      <c r="Q89" s="101"/>
      <c r="R89" s="101"/>
      <c r="S89" s="101"/>
    </row>
    <row r="90" spans="1:19" ht="191.25" customHeight="1">
      <c r="A90" s="33"/>
      <c r="B90" s="58"/>
      <c r="C90" s="31"/>
      <c r="D90" s="36"/>
      <c r="E90" s="36"/>
      <c r="F90" s="48"/>
      <c r="G90" s="48"/>
      <c r="H90" s="48"/>
      <c r="I90" s="48"/>
      <c r="J90" s="116"/>
      <c r="K90" s="116"/>
      <c r="L90" s="116"/>
      <c r="M90" s="116"/>
      <c r="N90" s="116"/>
      <c r="O90" s="116"/>
      <c r="P90" s="116"/>
      <c r="Q90" s="116"/>
      <c r="R90" s="116"/>
      <c r="S90" s="116"/>
    </row>
    <row r="91" spans="1:19" ht="37.5" customHeight="1">
      <c r="A91" s="33"/>
      <c r="B91" s="58" t="s">
        <v>21</v>
      </c>
      <c r="C91" s="30" t="s">
        <v>80</v>
      </c>
      <c r="D91" s="47">
        <v>260</v>
      </c>
      <c r="E91" s="47">
        <v>429</v>
      </c>
      <c r="F91" s="48">
        <f t="shared" ref="F91" si="12">E91-D91</f>
        <v>169</v>
      </c>
      <c r="G91" s="48"/>
      <c r="H91" s="48">
        <f t="shared" ref="H91" si="13">IF(D91=0,0,ROUND(E91/D91*100,1))</f>
        <v>165</v>
      </c>
      <c r="I91" s="48"/>
      <c r="J91" s="101" t="s">
        <v>27</v>
      </c>
      <c r="K91" s="101"/>
      <c r="L91" s="101"/>
      <c r="M91" s="101"/>
      <c r="N91" s="101"/>
      <c r="O91" s="101"/>
      <c r="P91" s="101"/>
      <c r="Q91" s="101"/>
      <c r="R91" s="101"/>
      <c r="S91" s="101"/>
    </row>
    <row r="92" spans="1:19" ht="132.75" customHeight="1">
      <c r="A92" s="34"/>
      <c r="B92" s="58"/>
      <c r="C92" s="31"/>
      <c r="D92" s="47"/>
      <c r="E92" s="47"/>
      <c r="F92" s="48"/>
      <c r="G92" s="48"/>
      <c r="H92" s="48"/>
      <c r="I92" s="48"/>
      <c r="J92" s="60" t="s">
        <v>82</v>
      </c>
      <c r="K92" s="60"/>
      <c r="L92" s="60"/>
      <c r="M92" s="60"/>
      <c r="N92" s="60"/>
      <c r="O92" s="60"/>
      <c r="P92" s="60"/>
      <c r="Q92" s="60"/>
      <c r="R92" s="60"/>
      <c r="S92" s="60"/>
    </row>
    <row r="93" spans="1:19" ht="339" customHeight="1">
      <c r="A93" s="102" t="s">
        <v>32</v>
      </c>
      <c r="B93" s="103"/>
      <c r="C93" s="103"/>
      <c r="D93" s="103"/>
      <c r="E93" s="103"/>
      <c r="F93" s="103"/>
      <c r="G93" s="103"/>
      <c r="H93" s="103"/>
      <c r="I93" s="103"/>
      <c r="J93" s="103"/>
      <c r="K93" s="103"/>
      <c r="L93" s="103"/>
      <c r="M93" s="103"/>
      <c r="N93" s="103"/>
      <c r="O93" s="103"/>
      <c r="P93" s="103"/>
      <c r="Q93" s="103"/>
      <c r="R93" s="103"/>
      <c r="S93" s="104"/>
    </row>
    <row r="94" spans="1:19" ht="26.25" customHeight="1">
      <c r="A94" s="81" t="s">
        <v>6</v>
      </c>
      <c r="B94" s="84" t="s">
        <v>7</v>
      </c>
      <c r="C94" s="85"/>
      <c r="D94" s="56" t="s">
        <v>8</v>
      </c>
      <c r="E94" s="56"/>
      <c r="F94" s="56" t="s">
        <v>9</v>
      </c>
      <c r="G94" s="56"/>
      <c r="H94" s="56"/>
      <c r="I94" s="56"/>
      <c r="J94" s="90" t="s">
        <v>10</v>
      </c>
      <c r="K94" s="91"/>
      <c r="L94" s="91"/>
      <c r="M94" s="91"/>
      <c r="N94" s="91"/>
      <c r="O94" s="91"/>
      <c r="P94" s="91"/>
      <c r="Q94" s="91"/>
      <c r="R94" s="91"/>
      <c r="S94" s="91"/>
    </row>
    <row r="95" spans="1:19" ht="30" customHeight="1">
      <c r="A95" s="82"/>
      <c r="B95" s="86"/>
      <c r="C95" s="87"/>
      <c r="D95" s="23" t="s">
        <v>11</v>
      </c>
      <c r="E95" s="23" t="s">
        <v>12</v>
      </c>
      <c r="F95" s="56" t="s">
        <v>13</v>
      </c>
      <c r="G95" s="56"/>
      <c r="H95" s="56" t="s">
        <v>14</v>
      </c>
      <c r="I95" s="56"/>
      <c r="J95" s="92"/>
      <c r="K95" s="93"/>
      <c r="L95" s="93"/>
      <c r="M95" s="93"/>
      <c r="N95" s="93"/>
      <c r="O95" s="93"/>
      <c r="P95" s="93"/>
      <c r="Q95" s="93"/>
      <c r="R95" s="93"/>
      <c r="S95" s="93"/>
    </row>
    <row r="96" spans="1:19" ht="26.25" customHeight="1">
      <c r="A96" s="83"/>
      <c r="B96" s="88"/>
      <c r="C96" s="89"/>
      <c r="D96" s="24" t="s">
        <v>15</v>
      </c>
      <c r="E96" s="24" t="s">
        <v>16</v>
      </c>
      <c r="F96" s="57" t="s">
        <v>17</v>
      </c>
      <c r="G96" s="57"/>
      <c r="H96" s="57" t="s">
        <v>18</v>
      </c>
      <c r="I96" s="57"/>
      <c r="J96" s="94"/>
      <c r="K96" s="95"/>
      <c r="L96" s="95"/>
      <c r="M96" s="95"/>
      <c r="N96" s="95"/>
      <c r="O96" s="95"/>
      <c r="P96" s="95"/>
      <c r="Q96" s="95"/>
      <c r="R96" s="95"/>
      <c r="S96" s="95"/>
    </row>
    <row r="97" spans="1:19" ht="66" customHeight="1">
      <c r="A97" s="32">
        <v>9</v>
      </c>
      <c r="B97" s="49" t="s">
        <v>19</v>
      </c>
      <c r="C97" s="105" t="s">
        <v>51</v>
      </c>
      <c r="D97" s="107">
        <f>IF(D101=0,0,ROUND(D99/D101*100,1))</f>
        <v>83.6</v>
      </c>
      <c r="E97" s="107">
        <f>IF(E101=0,0,ROUND(E99/E101*100,1))</f>
        <v>83.3</v>
      </c>
      <c r="F97" s="37">
        <f>E97-D97</f>
        <v>-0.29999999999999716</v>
      </c>
      <c r="G97" s="38"/>
      <c r="H97" s="37">
        <f>IF(D97=0,0,ROUND(E97/D97*100,1))</f>
        <v>99.6</v>
      </c>
      <c r="I97" s="38"/>
      <c r="J97" s="41" t="s">
        <v>28</v>
      </c>
      <c r="K97" s="42"/>
      <c r="L97" s="42"/>
      <c r="M97" s="42"/>
      <c r="N97" s="42"/>
      <c r="O97" s="42"/>
      <c r="P97" s="42"/>
      <c r="Q97" s="42"/>
      <c r="R97" s="42"/>
      <c r="S97" s="43"/>
    </row>
    <row r="98" spans="1:19" ht="294.75" customHeight="1">
      <c r="A98" s="33"/>
      <c r="B98" s="50"/>
      <c r="C98" s="106"/>
      <c r="D98" s="108"/>
      <c r="E98" s="108"/>
      <c r="F98" s="39"/>
      <c r="G98" s="40"/>
      <c r="H98" s="39"/>
      <c r="I98" s="40"/>
      <c r="J98" s="52" t="s">
        <v>95</v>
      </c>
      <c r="K98" s="53"/>
      <c r="L98" s="53"/>
      <c r="M98" s="53"/>
      <c r="N98" s="53"/>
      <c r="O98" s="53"/>
      <c r="P98" s="53"/>
      <c r="Q98" s="53"/>
      <c r="R98" s="53"/>
      <c r="S98" s="54"/>
    </row>
    <row r="99" spans="1:19" ht="42" customHeight="1">
      <c r="A99" s="33"/>
      <c r="B99" s="58" t="s">
        <v>20</v>
      </c>
      <c r="C99" s="46" t="s">
        <v>52</v>
      </c>
      <c r="D99" s="47">
        <v>56</v>
      </c>
      <c r="E99" s="35">
        <v>30</v>
      </c>
      <c r="F99" s="37">
        <f>E99-D99</f>
        <v>-26</v>
      </c>
      <c r="G99" s="38"/>
      <c r="H99" s="37">
        <f>IF(D99=0,0,ROUND(E99/D99*100,1))</f>
        <v>53.6</v>
      </c>
      <c r="I99" s="38"/>
      <c r="J99" s="41" t="s">
        <v>29</v>
      </c>
      <c r="K99" s="42"/>
      <c r="L99" s="42"/>
      <c r="M99" s="42"/>
      <c r="N99" s="42"/>
      <c r="O99" s="42"/>
      <c r="P99" s="42"/>
      <c r="Q99" s="42"/>
      <c r="R99" s="42"/>
      <c r="S99" s="43"/>
    </row>
    <row r="100" spans="1:19" ht="137.25" customHeight="1">
      <c r="A100" s="33"/>
      <c r="B100" s="58"/>
      <c r="C100" s="46"/>
      <c r="D100" s="47"/>
      <c r="E100" s="36"/>
      <c r="F100" s="39"/>
      <c r="G100" s="40"/>
      <c r="H100" s="39"/>
      <c r="I100" s="40"/>
      <c r="J100" s="67"/>
      <c r="K100" s="68"/>
      <c r="L100" s="68"/>
      <c r="M100" s="68"/>
      <c r="N100" s="68"/>
      <c r="O100" s="68"/>
      <c r="P100" s="68"/>
      <c r="Q100" s="68"/>
      <c r="R100" s="68"/>
      <c r="S100" s="69"/>
    </row>
    <row r="101" spans="1:19" ht="41.25" customHeight="1">
      <c r="A101" s="33"/>
      <c r="B101" s="44" t="s">
        <v>21</v>
      </c>
      <c r="C101" s="30" t="s">
        <v>70</v>
      </c>
      <c r="D101" s="35">
        <v>67</v>
      </c>
      <c r="E101" s="35">
        <v>36</v>
      </c>
      <c r="F101" s="37">
        <f>E101-D101</f>
        <v>-31</v>
      </c>
      <c r="G101" s="38"/>
      <c r="H101" s="37">
        <f>IF(D101=0,0,ROUND(E101/D101*100,1))</f>
        <v>53.7</v>
      </c>
      <c r="I101" s="38"/>
      <c r="J101" s="41" t="s">
        <v>30</v>
      </c>
      <c r="K101" s="42"/>
      <c r="L101" s="42"/>
      <c r="M101" s="42"/>
      <c r="N101" s="42"/>
      <c r="O101" s="42"/>
      <c r="P101" s="42"/>
      <c r="Q101" s="42"/>
      <c r="R101" s="42"/>
      <c r="S101" s="43"/>
    </row>
    <row r="102" spans="1:19" ht="138.75" customHeight="1">
      <c r="A102" s="34"/>
      <c r="B102" s="45"/>
      <c r="C102" s="31"/>
      <c r="D102" s="36"/>
      <c r="E102" s="36"/>
      <c r="F102" s="39"/>
      <c r="G102" s="40"/>
      <c r="H102" s="39"/>
      <c r="I102" s="40"/>
      <c r="J102" s="67"/>
      <c r="K102" s="68"/>
      <c r="L102" s="68"/>
      <c r="M102" s="68"/>
      <c r="N102" s="68"/>
      <c r="O102" s="68"/>
      <c r="P102" s="68"/>
      <c r="Q102" s="68"/>
      <c r="R102" s="68"/>
      <c r="S102" s="69"/>
    </row>
    <row r="103" spans="1:19" ht="39" customHeight="1">
      <c r="A103" s="8"/>
      <c r="B103" s="9"/>
      <c r="C103" s="9"/>
      <c r="D103" s="9"/>
      <c r="E103" s="9"/>
      <c r="F103" s="9"/>
      <c r="G103" s="9"/>
      <c r="H103" s="9"/>
      <c r="I103" s="9"/>
      <c r="J103" s="9"/>
      <c r="K103" s="9"/>
      <c r="L103" s="9"/>
      <c r="M103" s="9"/>
      <c r="N103" s="9"/>
      <c r="O103" s="9"/>
      <c r="P103" s="9"/>
      <c r="Q103" s="9"/>
      <c r="R103" s="9"/>
      <c r="S103" s="9"/>
    </row>
    <row r="104" spans="1:19" ht="26.25" customHeight="1">
      <c r="A104" s="81" t="s">
        <v>6</v>
      </c>
      <c r="B104" s="84" t="s">
        <v>7</v>
      </c>
      <c r="C104" s="85"/>
      <c r="D104" s="56" t="s">
        <v>8</v>
      </c>
      <c r="E104" s="56"/>
      <c r="F104" s="56" t="s">
        <v>9</v>
      </c>
      <c r="G104" s="56"/>
      <c r="H104" s="56"/>
      <c r="I104" s="56"/>
      <c r="J104" s="90" t="s">
        <v>10</v>
      </c>
      <c r="K104" s="91"/>
      <c r="L104" s="91"/>
      <c r="M104" s="91"/>
      <c r="N104" s="91"/>
      <c r="O104" s="91"/>
      <c r="P104" s="91"/>
      <c r="Q104" s="91"/>
      <c r="R104" s="91"/>
      <c r="S104" s="91"/>
    </row>
    <row r="105" spans="1:19" ht="30" customHeight="1">
      <c r="A105" s="82"/>
      <c r="B105" s="86"/>
      <c r="C105" s="87"/>
      <c r="D105" s="23" t="s">
        <v>11</v>
      </c>
      <c r="E105" s="23" t="s">
        <v>12</v>
      </c>
      <c r="F105" s="56" t="s">
        <v>13</v>
      </c>
      <c r="G105" s="56"/>
      <c r="H105" s="56" t="s">
        <v>14</v>
      </c>
      <c r="I105" s="56"/>
      <c r="J105" s="92"/>
      <c r="K105" s="93"/>
      <c r="L105" s="93"/>
      <c r="M105" s="93"/>
      <c r="N105" s="93"/>
      <c r="O105" s="93"/>
      <c r="P105" s="93"/>
      <c r="Q105" s="93"/>
      <c r="R105" s="93"/>
      <c r="S105" s="93"/>
    </row>
    <row r="106" spans="1:19" ht="26.25" customHeight="1">
      <c r="A106" s="83"/>
      <c r="B106" s="88"/>
      <c r="C106" s="89"/>
      <c r="D106" s="24" t="s">
        <v>15</v>
      </c>
      <c r="E106" s="24" t="s">
        <v>16</v>
      </c>
      <c r="F106" s="57" t="s">
        <v>17</v>
      </c>
      <c r="G106" s="57"/>
      <c r="H106" s="57" t="s">
        <v>18</v>
      </c>
      <c r="I106" s="57"/>
      <c r="J106" s="94"/>
      <c r="K106" s="95"/>
      <c r="L106" s="95"/>
      <c r="M106" s="95"/>
      <c r="N106" s="95"/>
      <c r="O106" s="95"/>
      <c r="P106" s="95"/>
      <c r="Q106" s="95"/>
      <c r="R106" s="95"/>
      <c r="S106" s="95"/>
    </row>
    <row r="107" spans="1:19" ht="63" customHeight="1">
      <c r="A107" s="32">
        <v>11</v>
      </c>
      <c r="B107" s="49" t="s">
        <v>19</v>
      </c>
      <c r="C107" s="105" t="s">
        <v>53</v>
      </c>
      <c r="D107" s="107">
        <f>IF(D111=0,0,ROUND(D109/D111*100,1))</f>
        <v>80</v>
      </c>
      <c r="E107" s="107">
        <f>IF(E111=0,0,ROUND(E109/E111*100,1))</f>
        <v>75.099999999999994</v>
      </c>
      <c r="F107" s="37">
        <f>E107-D107</f>
        <v>-4.9000000000000057</v>
      </c>
      <c r="G107" s="38"/>
      <c r="H107" s="37">
        <f>IF(D107=0,0,ROUND(E107/D107*100,1))</f>
        <v>93.9</v>
      </c>
      <c r="I107" s="38"/>
      <c r="J107" s="41" t="s">
        <v>28</v>
      </c>
      <c r="K107" s="42"/>
      <c r="L107" s="42"/>
      <c r="M107" s="42"/>
      <c r="N107" s="42"/>
      <c r="O107" s="42"/>
      <c r="P107" s="42"/>
      <c r="Q107" s="42"/>
      <c r="R107" s="42"/>
      <c r="S107" s="43"/>
    </row>
    <row r="108" spans="1:19" ht="207.75" customHeight="1">
      <c r="A108" s="33"/>
      <c r="B108" s="50"/>
      <c r="C108" s="106"/>
      <c r="D108" s="108"/>
      <c r="E108" s="108"/>
      <c r="F108" s="39"/>
      <c r="G108" s="40"/>
      <c r="H108" s="39"/>
      <c r="I108" s="40"/>
      <c r="J108" s="70" t="s">
        <v>93</v>
      </c>
      <c r="K108" s="71"/>
      <c r="L108" s="71"/>
      <c r="M108" s="71"/>
      <c r="N108" s="71"/>
      <c r="O108" s="71"/>
      <c r="P108" s="71"/>
      <c r="Q108" s="71"/>
      <c r="R108" s="71"/>
      <c r="S108" s="72"/>
    </row>
    <row r="109" spans="1:19" ht="35.25" customHeight="1">
      <c r="A109" s="33"/>
      <c r="B109" s="44" t="s">
        <v>20</v>
      </c>
      <c r="C109" s="30" t="s">
        <v>54</v>
      </c>
      <c r="D109" s="35">
        <v>15336</v>
      </c>
      <c r="E109" s="35">
        <v>14399</v>
      </c>
      <c r="F109" s="37">
        <f>E109-D109</f>
        <v>-937</v>
      </c>
      <c r="G109" s="38"/>
      <c r="H109" s="37">
        <f>IF(D109=0,0,ROUND(E109/D109*100,1))</f>
        <v>93.9</v>
      </c>
      <c r="I109" s="38"/>
      <c r="J109" s="41" t="s">
        <v>29</v>
      </c>
      <c r="K109" s="42"/>
      <c r="L109" s="42"/>
      <c r="M109" s="42"/>
      <c r="N109" s="42"/>
      <c r="O109" s="42"/>
      <c r="P109" s="42"/>
      <c r="Q109" s="42"/>
      <c r="R109" s="42"/>
      <c r="S109" s="43"/>
    </row>
    <row r="110" spans="1:19" ht="171.75" customHeight="1">
      <c r="A110" s="33"/>
      <c r="B110" s="45"/>
      <c r="C110" s="31"/>
      <c r="D110" s="36"/>
      <c r="E110" s="36"/>
      <c r="F110" s="39"/>
      <c r="G110" s="40"/>
      <c r="H110" s="39"/>
      <c r="I110" s="40"/>
      <c r="J110" s="67"/>
      <c r="K110" s="68"/>
      <c r="L110" s="68"/>
      <c r="M110" s="68"/>
      <c r="N110" s="68"/>
      <c r="O110" s="68"/>
      <c r="P110" s="68"/>
      <c r="Q110" s="68"/>
      <c r="R110" s="68"/>
      <c r="S110" s="69"/>
    </row>
    <row r="111" spans="1:19" ht="38.25" customHeight="1">
      <c r="A111" s="33"/>
      <c r="B111" s="44" t="s">
        <v>21</v>
      </c>
      <c r="C111" s="30" t="s">
        <v>71</v>
      </c>
      <c r="D111" s="35">
        <v>19170</v>
      </c>
      <c r="E111" s="35">
        <v>19170</v>
      </c>
      <c r="F111" s="37">
        <f>E111-D111</f>
        <v>0</v>
      </c>
      <c r="G111" s="38"/>
      <c r="H111" s="37">
        <f>IF(D111=0,0,ROUND(E111/D111*100,1))</f>
        <v>100</v>
      </c>
      <c r="I111" s="38"/>
      <c r="J111" s="41" t="s">
        <v>30</v>
      </c>
      <c r="K111" s="42"/>
      <c r="L111" s="42"/>
      <c r="M111" s="42"/>
      <c r="N111" s="42"/>
      <c r="O111" s="42"/>
      <c r="P111" s="42"/>
      <c r="Q111" s="42"/>
      <c r="R111" s="42"/>
      <c r="S111" s="43"/>
    </row>
    <row r="112" spans="1:19" ht="174" customHeight="1">
      <c r="A112" s="34"/>
      <c r="B112" s="45"/>
      <c r="C112" s="31"/>
      <c r="D112" s="36"/>
      <c r="E112" s="36"/>
      <c r="F112" s="39"/>
      <c r="G112" s="40"/>
      <c r="H112" s="39"/>
      <c r="I112" s="40"/>
      <c r="J112" s="67"/>
      <c r="K112" s="68"/>
      <c r="L112" s="68"/>
      <c r="M112" s="68"/>
      <c r="N112" s="68"/>
      <c r="O112" s="68"/>
      <c r="P112" s="68"/>
      <c r="Q112" s="68"/>
      <c r="R112" s="68"/>
      <c r="S112" s="69"/>
    </row>
    <row r="113" spans="1:19" ht="355.5" customHeight="1">
      <c r="A113" s="102" t="s">
        <v>33</v>
      </c>
      <c r="B113" s="103"/>
      <c r="C113" s="103"/>
      <c r="D113" s="103"/>
      <c r="E113" s="103"/>
      <c r="F113" s="103"/>
      <c r="G113" s="103"/>
      <c r="H113" s="103"/>
      <c r="I113" s="103"/>
      <c r="J113" s="103"/>
      <c r="K113" s="103"/>
      <c r="L113" s="103"/>
      <c r="M113" s="103"/>
      <c r="N113" s="103"/>
      <c r="O113" s="103"/>
      <c r="P113" s="103"/>
      <c r="Q113" s="103"/>
      <c r="R113" s="103"/>
      <c r="S113" s="104"/>
    </row>
    <row r="114" spans="1:19" ht="36" customHeight="1">
      <c r="A114" s="81" t="s">
        <v>6</v>
      </c>
      <c r="B114" s="84" t="s">
        <v>7</v>
      </c>
      <c r="C114" s="85"/>
      <c r="D114" s="56" t="s">
        <v>8</v>
      </c>
      <c r="E114" s="56"/>
      <c r="F114" s="56" t="s">
        <v>9</v>
      </c>
      <c r="G114" s="56"/>
      <c r="H114" s="56"/>
      <c r="I114" s="56"/>
      <c r="J114" s="90" t="s">
        <v>10</v>
      </c>
      <c r="K114" s="91"/>
      <c r="L114" s="91"/>
      <c r="M114" s="91"/>
      <c r="N114" s="91"/>
      <c r="O114" s="91"/>
      <c r="P114" s="91"/>
      <c r="Q114" s="91"/>
      <c r="R114" s="91"/>
      <c r="S114" s="91"/>
    </row>
    <row r="115" spans="1:19" ht="30" customHeight="1">
      <c r="A115" s="82"/>
      <c r="B115" s="86"/>
      <c r="C115" s="87"/>
      <c r="D115" s="23" t="s">
        <v>11</v>
      </c>
      <c r="E115" s="23" t="s">
        <v>12</v>
      </c>
      <c r="F115" s="56" t="s">
        <v>13</v>
      </c>
      <c r="G115" s="56"/>
      <c r="H115" s="56" t="s">
        <v>14</v>
      </c>
      <c r="I115" s="56"/>
      <c r="J115" s="92"/>
      <c r="K115" s="93"/>
      <c r="L115" s="93"/>
      <c r="M115" s="93"/>
      <c r="N115" s="93"/>
      <c r="O115" s="93"/>
      <c r="P115" s="93"/>
      <c r="Q115" s="93"/>
      <c r="R115" s="93"/>
      <c r="S115" s="93"/>
    </row>
    <row r="116" spans="1:19" ht="35.25" customHeight="1">
      <c r="A116" s="83"/>
      <c r="B116" s="88"/>
      <c r="C116" s="89"/>
      <c r="D116" s="24" t="s">
        <v>15</v>
      </c>
      <c r="E116" s="24" t="s">
        <v>16</v>
      </c>
      <c r="F116" s="57" t="s">
        <v>17</v>
      </c>
      <c r="G116" s="57"/>
      <c r="H116" s="57" t="s">
        <v>18</v>
      </c>
      <c r="I116" s="57"/>
      <c r="J116" s="94"/>
      <c r="K116" s="95"/>
      <c r="L116" s="95"/>
      <c r="M116" s="95"/>
      <c r="N116" s="95"/>
      <c r="O116" s="95"/>
      <c r="P116" s="95"/>
      <c r="Q116" s="95"/>
      <c r="R116" s="95"/>
      <c r="S116" s="95"/>
    </row>
    <row r="117" spans="1:19" ht="62.25" customHeight="1">
      <c r="A117" s="32">
        <v>12</v>
      </c>
      <c r="B117" s="49" t="s">
        <v>19</v>
      </c>
      <c r="C117" s="51" t="s">
        <v>55</v>
      </c>
      <c r="D117" s="48">
        <f>IF(D121=0,0,ROUND(D119/D121*1,1))</f>
        <v>10.1</v>
      </c>
      <c r="E117" s="48">
        <f>IF(E121=0,0,ROUND(E119/E121*1,1))</f>
        <v>10.7</v>
      </c>
      <c r="F117" s="48">
        <f>E117-D117</f>
        <v>0.59999999999999964</v>
      </c>
      <c r="G117" s="48"/>
      <c r="H117" s="48">
        <f>IF(D117=0,0,ROUND(E117/D117*100,1))</f>
        <v>105.9</v>
      </c>
      <c r="I117" s="48"/>
      <c r="J117" s="41" t="s">
        <v>28</v>
      </c>
      <c r="K117" s="42"/>
      <c r="L117" s="42"/>
      <c r="M117" s="42"/>
      <c r="N117" s="42"/>
      <c r="O117" s="42"/>
      <c r="P117" s="42"/>
      <c r="Q117" s="42"/>
      <c r="R117" s="42"/>
      <c r="S117" s="43"/>
    </row>
    <row r="118" spans="1:19" ht="237" customHeight="1">
      <c r="A118" s="33"/>
      <c r="B118" s="50"/>
      <c r="C118" s="51"/>
      <c r="D118" s="48"/>
      <c r="E118" s="48"/>
      <c r="F118" s="48"/>
      <c r="G118" s="48"/>
      <c r="H118" s="48"/>
      <c r="I118" s="48"/>
      <c r="J118" s="70" t="s">
        <v>94</v>
      </c>
      <c r="K118" s="71"/>
      <c r="L118" s="71"/>
      <c r="M118" s="71"/>
      <c r="N118" s="71"/>
      <c r="O118" s="71"/>
      <c r="P118" s="71"/>
      <c r="Q118" s="71"/>
      <c r="R118" s="71"/>
      <c r="S118" s="72"/>
    </row>
    <row r="119" spans="1:19" ht="34.5" customHeight="1">
      <c r="A119" s="33"/>
      <c r="B119" s="44" t="s">
        <v>20</v>
      </c>
      <c r="C119" s="46" t="s">
        <v>56</v>
      </c>
      <c r="D119" s="47">
        <v>13241</v>
      </c>
      <c r="E119" s="47">
        <v>12608</v>
      </c>
      <c r="F119" s="48">
        <f t="shared" ref="F119" si="14">E119-D119</f>
        <v>-633</v>
      </c>
      <c r="G119" s="48"/>
      <c r="H119" s="48">
        <f t="shared" ref="H119" si="15">IF(D119=0,0,ROUND(E119/D119*100,1))</f>
        <v>95.2</v>
      </c>
      <c r="I119" s="48"/>
      <c r="J119" s="41" t="s">
        <v>29</v>
      </c>
      <c r="K119" s="42"/>
      <c r="L119" s="42"/>
      <c r="M119" s="42"/>
      <c r="N119" s="42"/>
      <c r="O119" s="42"/>
      <c r="P119" s="42"/>
      <c r="Q119" s="42"/>
      <c r="R119" s="42"/>
      <c r="S119" s="43"/>
    </row>
    <row r="120" spans="1:19" ht="148.5" customHeight="1">
      <c r="A120" s="33"/>
      <c r="B120" s="45"/>
      <c r="C120" s="46"/>
      <c r="D120" s="47"/>
      <c r="E120" s="47"/>
      <c r="F120" s="48"/>
      <c r="G120" s="48"/>
      <c r="H120" s="48"/>
      <c r="I120" s="48"/>
      <c r="J120" s="67"/>
      <c r="K120" s="68"/>
      <c r="L120" s="68"/>
      <c r="M120" s="68"/>
      <c r="N120" s="68"/>
      <c r="O120" s="68"/>
      <c r="P120" s="68"/>
      <c r="Q120" s="68"/>
      <c r="R120" s="68"/>
      <c r="S120" s="69"/>
    </row>
    <row r="121" spans="1:19" ht="34.5" customHeight="1">
      <c r="A121" s="33"/>
      <c r="B121" s="117" t="s">
        <v>21</v>
      </c>
      <c r="C121" s="119" t="s">
        <v>57</v>
      </c>
      <c r="D121" s="120">
        <f>D31</f>
        <v>1311</v>
      </c>
      <c r="E121" s="120">
        <f>E31</f>
        <v>1178</v>
      </c>
      <c r="F121" s="48">
        <f>E121-D121</f>
        <v>-133</v>
      </c>
      <c r="G121" s="48"/>
      <c r="H121" s="48">
        <f>IF(D121=0,0,ROUND(E121/D121*100,1))</f>
        <v>89.9</v>
      </c>
      <c r="I121" s="48"/>
      <c r="J121" s="41" t="s">
        <v>30</v>
      </c>
      <c r="K121" s="42"/>
      <c r="L121" s="42"/>
      <c r="M121" s="42"/>
      <c r="N121" s="42"/>
      <c r="O121" s="42"/>
      <c r="P121" s="42"/>
      <c r="Q121" s="42"/>
      <c r="R121" s="42"/>
      <c r="S121" s="43"/>
    </row>
    <row r="122" spans="1:19" ht="158.25" customHeight="1">
      <c r="A122" s="34"/>
      <c r="B122" s="118"/>
      <c r="C122" s="119"/>
      <c r="D122" s="120"/>
      <c r="E122" s="120"/>
      <c r="F122" s="48"/>
      <c r="G122" s="48"/>
      <c r="H122" s="48"/>
      <c r="I122" s="48"/>
      <c r="J122" s="67"/>
      <c r="K122" s="68"/>
      <c r="L122" s="68"/>
      <c r="M122" s="68"/>
      <c r="N122" s="68"/>
      <c r="O122" s="68"/>
      <c r="P122" s="68"/>
      <c r="Q122" s="68"/>
      <c r="R122" s="68"/>
      <c r="S122" s="69"/>
    </row>
    <row r="123" spans="1:19" s="29" customFormat="1" ht="36" customHeight="1">
      <c r="A123" s="12"/>
      <c r="B123" s="10"/>
      <c r="C123" s="11"/>
      <c r="D123" s="25"/>
      <c r="E123" s="25"/>
      <c r="F123" s="26"/>
      <c r="G123" s="26"/>
      <c r="H123" s="26"/>
      <c r="I123" s="26"/>
      <c r="J123" s="27"/>
      <c r="K123" s="27"/>
      <c r="L123" s="27"/>
      <c r="M123" s="27"/>
      <c r="N123" s="27"/>
      <c r="O123" s="27"/>
      <c r="P123" s="27"/>
      <c r="Q123" s="27"/>
      <c r="R123" s="27"/>
      <c r="S123" s="28"/>
    </row>
    <row r="124" spans="1:19" s="29" customFormat="1" ht="30.75" customHeight="1">
      <c r="A124" s="110" t="s">
        <v>6</v>
      </c>
      <c r="B124" s="66" t="s">
        <v>7</v>
      </c>
      <c r="C124" s="66"/>
      <c r="D124" s="56" t="s">
        <v>8</v>
      </c>
      <c r="E124" s="56"/>
      <c r="F124" s="56" t="s">
        <v>9</v>
      </c>
      <c r="G124" s="56"/>
      <c r="H124" s="56"/>
      <c r="I124" s="56"/>
      <c r="J124" s="55" t="s">
        <v>10</v>
      </c>
      <c r="K124" s="55"/>
      <c r="L124" s="55"/>
      <c r="M124" s="55"/>
      <c r="N124" s="55"/>
      <c r="O124" s="55"/>
      <c r="P124" s="55"/>
      <c r="Q124" s="55"/>
      <c r="R124" s="55"/>
      <c r="S124" s="55"/>
    </row>
    <row r="125" spans="1:19" ht="30.75" customHeight="1">
      <c r="A125" s="111"/>
      <c r="B125" s="66"/>
      <c r="C125" s="66"/>
      <c r="D125" s="23" t="s">
        <v>11</v>
      </c>
      <c r="E125" s="23" t="s">
        <v>12</v>
      </c>
      <c r="F125" s="56" t="s">
        <v>13</v>
      </c>
      <c r="G125" s="56"/>
      <c r="H125" s="56" t="s">
        <v>14</v>
      </c>
      <c r="I125" s="56"/>
      <c r="J125" s="55"/>
      <c r="K125" s="55"/>
      <c r="L125" s="55"/>
      <c r="M125" s="55"/>
      <c r="N125" s="55"/>
      <c r="O125" s="55"/>
      <c r="P125" s="55"/>
      <c r="Q125" s="55"/>
      <c r="R125" s="55"/>
      <c r="S125" s="55"/>
    </row>
    <row r="126" spans="1:19" ht="29.25" customHeight="1">
      <c r="A126" s="111"/>
      <c r="B126" s="66"/>
      <c r="C126" s="66"/>
      <c r="D126" s="24" t="s">
        <v>15</v>
      </c>
      <c r="E126" s="24" t="s">
        <v>16</v>
      </c>
      <c r="F126" s="57" t="s">
        <v>17</v>
      </c>
      <c r="G126" s="57"/>
      <c r="H126" s="57" t="s">
        <v>18</v>
      </c>
      <c r="I126" s="57"/>
      <c r="J126" s="55"/>
      <c r="K126" s="55"/>
      <c r="L126" s="55"/>
      <c r="M126" s="55"/>
      <c r="N126" s="55"/>
      <c r="O126" s="55"/>
      <c r="P126" s="55"/>
      <c r="Q126" s="55"/>
      <c r="R126" s="55"/>
      <c r="S126" s="55"/>
    </row>
    <row r="127" spans="1:19" ht="62.25" customHeight="1">
      <c r="A127" s="113">
        <v>13</v>
      </c>
      <c r="B127" s="112" t="s">
        <v>19</v>
      </c>
      <c r="C127" s="51" t="s">
        <v>58</v>
      </c>
      <c r="D127" s="48">
        <f>IF(D131=0,0,ROUND(D129/D131*100,1))</f>
        <v>75</v>
      </c>
      <c r="E127" s="48">
        <f>IF(E131=0,0,ROUND(E129/E131*100,1))</f>
        <v>85.5</v>
      </c>
      <c r="F127" s="48">
        <f>E127-D127</f>
        <v>10.5</v>
      </c>
      <c r="G127" s="48"/>
      <c r="H127" s="48">
        <f>IF(D127=0,0,ROUND(E127/D127*100,1))</f>
        <v>114</v>
      </c>
      <c r="I127" s="48"/>
      <c r="J127" s="101" t="s">
        <v>28</v>
      </c>
      <c r="K127" s="101"/>
      <c r="L127" s="101"/>
      <c r="M127" s="101"/>
      <c r="N127" s="101"/>
      <c r="O127" s="101"/>
      <c r="P127" s="101"/>
      <c r="Q127" s="101"/>
      <c r="R127" s="101"/>
      <c r="S127" s="101"/>
    </row>
    <row r="128" spans="1:19" ht="239.25" customHeight="1">
      <c r="A128" s="113"/>
      <c r="B128" s="112"/>
      <c r="C128" s="51"/>
      <c r="D128" s="48"/>
      <c r="E128" s="48"/>
      <c r="F128" s="48"/>
      <c r="G128" s="48"/>
      <c r="H128" s="48"/>
      <c r="I128" s="48"/>
      <c r="J128" s="52" t="s">
        <v>96</v>
      </c>
      <c r="K128" s="53"/>
      <c r="L128" s="53"/>
      <c r="M128" s="53"/>
      <c r="N128" s="53"/>
      <c r="O128" s="53"/>
      <c r="P128" s="53"/>
      <c r="Q128" s="53"/>
      <c r="R128" s="53"/>
      <c r="S128" s="54"/>
    </row>
    <row r="129" spans="1:19" ht="37.5" customHeight="1">
      <c r="A129" s="113"/>
      <c r="B129" s="58" t="s">
        <v>20</v>
      </c>
      <c r="C129" s="46" t="s">
        <v>59</v>
      </c>
      <c r="D129" s="47">
        <v>904</v>
      </c>
      <c r="E129" s="47">
        <v>655</v>
      </c>
      <c r="F129" s="48">
        <f t="shared" ref="F129" si="16">E129-D129</f>
        <v>-249</v>
      </c>
      <c r="G129" s="48"/>
      <c r="H129" s="48">
        <f t="shared" ref="H129" si="17">IF(D129=0,0,ROUND(E129/D129*100,1))</f>
        <v>72.5</v>
      </c>
      <c r="I129" s="48"/>
      <c r="J129" s="101" t="s">
        <v>29</v>
      </c>
      <c r="K129" s="101"/>
      <c r="L129" s="101"/>
      <c r="M129" s="101"/>
      <c r="N129" s="101"/>
      <c r="O129" s="101"/>
      <c r="P129" s="101"/>
      <c r="Q129" s="101"/>
      <c r="R129" s="101"/>
      <c r="S129" s="101"/>
    </row>
    <row r="130" spans="1:19" ht="180" customHeight="1">
      <c r="A130" s="113"/>
      <c r="B130" s="58"/>
      <c r="C130" s="46"/>
      <c r="D130" s="47"/>
      <c r="E130" s="47"/>
      <c r="F130" s="48"/>
      <c r="G130" s="48"/>
      <c r="H130" s="48"/>
      <c r="I130" s="48"/>
      <c r="J130" s="60"/>
      <c r="K130" s="60"/>
      <c r="L130" s="60"/>
      <c r="M130" s="60"/>
      <c r="N130" s="60"/>
      <c r="O130" s="60"/>
      <c r="P130" s="60"/>
      <c r="Q130" s="60"/>
      <c r="R130" s="60"/>
      <c r="S130" s="60"/>
    </row>
    <row r="131" spans="1:19" ht="32.25" customHeight="1">
      <c r="A131" s="113"/>
      <c r="B131" s="58" t="s">
        <v>21</v>
      </c>
      <c r="C131" s="46" t="s">
        <v>72</v>
      </c>
      <c r="D131" s="47">
        <v>1205</v>
      </c>
      <c r="E131" s="47">
        <v>766</v>
      </c>
      <c r="F131" s="48">
        <f>E131-D131</f>
        <v>-439</v>
      </c>
      <c r="G131" s="48"/>
      <c r="H131" s="48">
        <f>IF(D131=0,0,ROUND(E131/D131*100,1))</f>
        <v>63.6</v>
      </c>
      <c r="I131" s="48"/>
      <c r="J131" s="101" t="s">
        <v>30</v>
      </c>
      <c r="K131" s="101"/>
      <c r="L131" s="101"/>
      <c r="M131" s="101"/>
      <c r="N131" s="101"/>
      <c r="O131" s="101"/>
      <c r="P131" s="101"/>
      <c r="Q131" s="101"/>
      <c r="R131" s="101"/>
      <c r="S131" s="101"/>
    </row>
    <row r="132" spans="1:19" ht="180" customHeight="1">
      <c r="A132" s="113"/>
      <c r="B132" s="58"/>
      <c r="C132" s="46"/>
      <c r="D132" s="47"/>
      <c r="E132" s="47"/>
      <c r="F132" s="48"/>
      <c r="G132" s="48"/>
      <c r="H132" s="48"/>
      <c r="I132" s="48"/>
      <c r="J132" s="70" t="s">
        <v>86</v>
      </c>
      <c r="K132" s="71"/>
      <c r="L132" s="71"/>
      <c r="M132" s="71"/>
      <c r="N132" s="71"/>
      <c r="O132" s="71"/>
      <c r="P132" s="71"/>
      <c r="Q132" s="71"/>
      <c r="R132" s="71"/>
      <c r="S132" s="72"/>
    </row>
    <row r="133" spans="1:19" ht="354.95" customHeight="1">
      <c r="A133" s="102" t="s">
        <v>31</v>
      </c>
      <c r="B133" s="114"/>
      <c r="C133" s="114"/>
      <c r="D133" s="114"/>
      <c r="E133" s="114"/>
      <c r="F133" s="114"/>
      <c r="G133" s="114"/>
      <c r="H133" s="114"/>
      <c r="I133" s="114"/>
      <c r="J133" s="114"/>
      <c r="K133" s="114"/>
      <c r="L133" s="114"/>
      <c r="M133" s="114"/>
      <c r="N133" s="114"/>
      <c r="O133" s="114"/>
      <c r="P133" s="114"/>
      <c r="Q133" s="114"/>
      <c r="R133" s="114"/>
      <c r="S133" s="115"/>
    </row>
    <row r="134" spans="1:19" s="29" customFormat="1" ht="30.75" customHeight="1">
      <c r="A134" s="110" t="s">
        <v>6</v>
      </c>
      <c r="B134" s="66" t="s">
        <v>7</v>
      </c>
      <c r="C134" s="66"/>
      <c r="D134" s="56" t="s">
        <v>8</v>
      </c>
      <c r="E134" s="56"/>
      <c r="F134" s="56" t="s">
        <v>9</v>
      </c>
      <c r="G134" s="56"/>
      <c r="H134" s="56"/>
      <c r="I134" s="56"/>
      <c r="J134" s="55" t="s">
        <v>10</v>
      </c>
      <c r="K134" s="55"/>
      <c r="L134" s="55"/>
      <c r="M134" s="55"/>
      <c r="N134" s="55"/>
      <c r="O134" s="55"/>
      <c r="P134" s="55"/>
      <c r="Q134" s="55"/>
      <c r="R134" s="55"/>
      <c r="S134" s="55"/>
    </row>
    <row r="135" spans="1:19" ht="30.75" customHeight="1">
      <c r="A135" s="111"/>
      <c r="B135" s="66"/>
      <c r="C135" s="66"/>
      <c r="D135" s="23" t="s">
        <v>11</v>
      </c>
      <c r="E135" s="23" t="s">
        <v>12</v>
      </c>
      <c r="F135" s="56" t="s">
        <v>13</v>
      </c>
      <c r="G135" s="56"/>
      <c r="H135" s="56" t="s">
        <v>14</v>
      </c>
      <c r="I135" s="56"/>
      <c r="J135" s="55"/>
      <c r="K135" s="55"/>
      <c r="L135" s="55"/>
      <c r="M135" s="55"/>
      <c r="N135" s="55"/>
      <c r="O135" s="55"/>
      <c r="P135" s="55"/>
      <c r="Q135" s="55"/>
      <c r="R135" s="55"/>
      <c r="S135" s="55"/>
    </row>
    <row r="136" spans="1:19" ht="29.25" customHeight="1">
      <c r="A136" s="111"/>
      <c r="B136" s="66"/>
      <c r="C136" s="66"/>
      <c r="D136" s="24" t="s">
        <v>15</v>
      </c>
      <c r="E136" s="24" t="s">
        <v>16</v>
      </c>
      <c r="F136" s="57" t="s">
        <v>17</v>
      </c>
      <c r="G136" s="57"/>
      <c r="H136" s="57" t="s">
        <v>18</v>
      </c>
      <c r="I136" s="57"/>
      <c r="J136" s="55"/>
      <c r="K136" s="55"/>
      <c r="L136" s="55"/>
      <c r="M136" s="55"/>
      <c r="N136" s="55"/>
      <c r="O136" s="55"/>
      <c r="P136" s="55"/>
      <c r="Q136" s="55"/>
      <c r="R136" s="55"/>
      <c r="S136" s="55"/>
    </row>
    <row r="137" spans="1:19" ht="62.25" customHeight="1">
      <c r="A137" s="113">
        <v>14</v>
      </c>
      <c r="B137" s="112" t="s">
        <v>19</v>
      </c>
      <c r="C137" s="51" t="s">
        <v>60</v>
      </c>
      <c r="D137" s="48">
        <f>IF(D141=0,0,ROUND(D139/D141*1000,1))</f>
        <v>5</v>
      </c>
      <c r="E137" s="48">
        <f>IF(E141=0,0,ROUND(E139/E141*1000,1))</f>
        <v>5.9</v>
      </c>
      <c r="F137" s="48">
        <f>E137-D137</f>
        <v>0.90000000000000036</v>
      </c>
      <c r="G137" s="48"/>
      <c r="H137" s="48">
        <f>IF(D137=0,0,ROUND(E137/D137*100,1))</f>
        <v>118</v>
      </c>
      <c r="I137" s="48"/>
      <c r="J137" s="101" t="s">
        <v>28</v>
      </c>
      <c r="K137" s="101"/>
      <c r="L137" s="101"/>
      <c r="M137" s="101"/>
      <c r="N137" s="101"/>
      <c r="O137" s="101"/>
      <c r="P137" s="101"/>
      <c r="Q137" s="101"/>
      <c r="R137" s="101"/>
      <c r="S137" s="101"/>
    </row>
    <row r="138" spans="1:19" ht="237.75" customHeight="1">
      <c r="A138" s="113"/>
      <c r="B138" s="112"/>
      <c r="C138" s="51"/>
      <c r="D138" s="48"/>
      <c r="E138" s="48"/>
      <c r="F138" s="48"/>
      <c r="G138" s="48"/>
      <c r="H138" s="48"/>
      <c r="I138" s="48"/>
      <c r="J138" s="61" t="s">
        <v>87</v>
      </c>
      <c r="K138" s="61"/>
      <c r="L138" s="61"/>
      <c r="M138" s="61"/>
      <c r="N138" s="61"/>
      <c r="O138" s="61"/>
      <c r="P138" s="61"/>
      <c r="Q138" s="61"/>
      <c r="R138" s="61"/>
      <c r="S138" s="61"/>
    </row>
    <row r="139" spans="1:19" ht="37.5" customHeight="1">
      <c r="A139" s="113"/>
      <c r="B139" s="58" t="s">
        <v>20</v>
      </c>
      <c r="C139" s="46" t="s">
        <v>61</v>
      </c>
      <c r="D139" s="47">
        <v>66</v>
      </c>
      <c r="E139" s="47">
        <v>75</v>
      </c>
      <c r="F139" s="48">
        <f t="shared" ref="F139" si="18">E139-D139</f>
        <v>9</v>
      </c>
      <c r="G139" s="48"/>
      <c r="H139" s="48">
        <f t="shared" ref="H139" si="19">IF(D139=0,0,ROUND(E139/D139*100,1))</f>
        <v>113.6</v>
      </c>
      <c r="I139" s="48"/>
      <c r="J139" s="101" t="s">
        <v>29</v>
      </c>
      <c r="K139" s="101"/>
      <c r="L139" s="101"/>
      <c r="M139" s="101"/>
      <c r="N139" s="101"/>
      <c r="O139" s="101"/>
      <c r="P139" s="101"/>
      <c r="Q139" s="101"/>
      <c r="R139" s="101"/>
      <c r="S139" s="101"/>
    </row>
    <row r="140" spans="1:19" ht="168" customHeight="1">
      <c r="A140" s="113"/>
      <c r="B140" s="58"/>
      <c r="C140" s="46"/>
      <c r="D140" s="47"/>
      <c r="E140" s="47"/>
      <c r="F140" s="48"/>
      <c r="G140" s="48"/>
      <c r="H140" s="48"/>
      <c r="I140" s="48"/>
      <c r="J140" s="60"/>
      <c r="K140" s="60"/>
      <c r="L140" s="60"/>
      <c r="M140" s="60"/>
      <c r="N140" s="60"/>
      <c r="O140" s="60"/>
      <c r="P140" s="60"/>
      <c r="Q140" s="60"/>
      <c r="R140" s="60"/>
      <c r="S140" s="60"/>
    </row>
    <row r="141" spans="1:19" ht="32.25" customHeight="1">
      <c r="A141" s="113"/>
      <c r="B141" s="58" t="s">
        <v>21</v>
      </c>
      <c r="C141" s="46" t="s">
        <v>73</v>
      </c>
      <c r="D141" s="47">
        <v>13241</v>
      </c>
      <c r="E141" s="47">
        <v>12608</v>
      </c>
      <c r="F141" s="48">
        <f>E141-D141</f>
        <v>-633</v>
      </c>
      <c r="G141" s="48"/>
      <c r="H141" s="48">
        <f>IF(D141=0,0,ROUND(E141/D141*100,1))</f>
        <v>95.2</v>
      </c>
      <c r="I141" s="48"/>
      <c r="J141" s="101" t="s">
        <v>30</v>
      </c>
      <c r="K141" s="101"/>
      <c r="L141" s="101"/>
      <c r="M141" s="101"/>
      <c r="N141" s="101"/>
      <c r="O141" s="101"/>
      <c r="P141" s="101"/>
      <c r="Q141" s="101"/>
      <c r="R141" s="101"/>
      <c r="S141" s="101"/>
    </row>
    <row r="142" spans="1:19" ht="168" customHeight="1">
      <c r="A142" s="113"/>
      <c r="B142" s="58"/>
      <c r="C142" s="46"/>
      <c r="D142" s="47"/>
      <c r="E142" s="47"/>
      <c r="F142" s="48"/>
      <c r="G142" s="48"/>
      <c r="H142" s="48"/>
      <c r="I142" s="48"/>
      <c r="J142" s="62"/>
      <c r="K142" s="62"/>
      <c r="L142" s="62"/>
      <c r="M142" s="62"/>
      <c r="N142" s="62"/>
      <c r="O142" s="62"/>
      <c r="P142" s="62"/>
      <c r="Q142" s="62"/>
      <c r="R142" s="62"/>
      <c r="S142" s="62"/>
    </row>
    <row r="143" spans="1:19" ht="354.95" customHeight="1">
      <c r="A143" s="102" t="s">
        <v>31</v>
      </c>
      <c r="B143" s="114"/>
      <c r="C143" s="114"/>
      <c r="D143" s="114"/>
      <c r="E143" s="114"/>
      <c r="F143" s="114"/>
      <c r="G143" s="114"/>
      <c r="H143" s="114"/>
      <c r="I143" s="114"/>
      <c r="J143" s="114"/>
      <c r="K143" s="114"/>
      <c r="L143" s="114"/>
      <c r="M143" s="114"/>
      <c r="N143" s="114"/>
      <c r="O143" s="114"/>
      <c r="P143" s="114"/>
      <c r="Q143" s="114"/>
      <c r="R143" s="114"/>
      <c r="S143" s="115"/>
    </row>
    <row r="144" spans="1:19" ht="106.5" customHeight="1">
      <c r="C144" s="121" t="s">
        <v>22</v>
      </c>
      <c r="D144" s="121"/>
      <c r="E144" s="121"/>
      <c r="J144" s="121" t="s">
        <v>23</v>
      </c>
      <c r="K144" s="121"/>
      <c r="L144" s="121"/>
      <c r="M144" s="121"/>
      <c r="N144" s="121"/>
      <c r="O144" s="121"/>
      <c r="P144" s="121"/>
      <c r="Q144" s="121"/>
      <c r="R144" s="121"/>
    </row>
    <row r="145" spans="2:18" ht="201" customHeight="1">
      <c r="C145" s="122" t="s">
        <v>78</v>
      </c>
      <c r="D145" s="122"/>
      <c r="E145" s="122"/>
      <c r="J145" s="122" t="s">
        <v>79</v>
      </c>
      <c r="K145" s="122"/>
      <c r="L145" s="122"/>
      <c r="M145" s="122"/>
      <c r="N145" s="122"/>
      <c r="O145" s="122"/>
      <c r="P145" s="122"/>
      <c r="Q145" s="122"/>
      <c r="R145" s="122"/>
    </row>
    <row r="146" spans="2:18" ht="76.5" customHeight="1">
      <c r="C146" s="123" t="s">
        <v>24</v>
      </c>
      <c r="D146" s="124"/>
      <c r="E146" s="124"/>
      <c r="J146" s="123" t="s">
        <v>25</v>
      </c>
      <c r="K146" s="124"/>
      <c r="L146" s="124"/>
      <c r="M146" s="124"/>
      <c r="N146" s="124"/>
      <c r="O146" s="124"/>
      <c r="P146" s="124"/>
      <c r="Q146" s="124"/>
      <c r="R146" s="124"/>
    </row>
    <row r="147" spans="2:18" ht="129.75" customHeight="1">
      <c r="B147" s="125" t="s">
        <v>26</v>
      </c>
      <c r="C147" s="126"/>
      <c r="D147" s="126"/>
      <c r="E147" s="126"/>
      <c r="F147" s="126"/>
      <c r="G147" s="126"/>
      <c r="H147" s="126"/>
      <c r="I147" s="126"/>
      <c r="J147" s="126"/>
      <c r="K147" s="126"/>
      <c r="L147" s="126"/>
      <c r="M147" s="126"/>
      <c r="N147" s="126"/>
      <c r="O147" s="126"/>
      <c r="P147" s="126"/>
      <c r="Q147" s="126"/>
      <c r="R147" s="126"/>
    </row>
    <row r="148" spans="2:18" ht="43.5" customHeight="1"/>
  </sheetData>
  <sheetProtection selectLockedCells="1"/>
  <dataConsolidate/>
  <mergeCells count="463">
    <mergeCell ref="A143:S143"/>
    <mergeCell ref="C144:E144"/>
    <mergeCell ref="J144:R144"/>
    <mergeCell ref="C145:E145"/>
    <mergeCell ref="J145:R145"/>
    <mergeCell ref="C146:E146"/>
    <mergeCell ref="J146:R146"/>
    <mergeCell ref="B147:R147"/>
    <mergeCell ref="A137:A142"/>
    <mergeCell ref="B137:B138"/>
    <mergeCell ref="C137:C138"/>
    <mergeCell ref="D137:D138"/>
    <mergeCell ref="E137:E138"/>
    <mergeCell ref="F137:G138"/>
    <mergeCell ref="H137:I138"/>
    <mergeCell ref="J137:S137"/>
    <mergeCell ref="J138:S138"/>
    <mergeCell ref="B139:B140"/>
    <mergeCell ref="C139:C140"/>
    <mergeCell ref="D139:D140"/>
    <mergeCell ref="E139:E140"/>
    <mergeCell ref="F139:G140"/>
    <mergeCell ref="H139:I140"/>
    <mergeCell ref="J139:S139"/>
    <mergeCell ref="J140:S140"/>
    <mergeCell ref="B141:B142"/>
    <mergeCell ref="C141:C142"/>
    <mergeCell ref="D141:D142"/>
    <mergeCell ref="E141:E142"/>
    <mergeCell ref="F141:G142"/>
    <mergeCell ref="H141:I142"/>
    <mergeCell ref="J141:S141"/>
    <mergeCell ref="J142:S142"/>
    <mergeCell ref="A127:A132"/>
    <mergeCell ref="B127:B128"/>
    <mergeCell ref="C127:C128"/>
    <mergeCell ref="D127:D128"/>
    <mergeCell ref="E127:E128"/>
    <mergeCell ref="F127:G128"/>
    <mergeCell ref="H127:I128"/>
    <mergeCell ref="J127:S127"/>
    <mergeCell ref="J128:S128"/>
    <mergeCell ref="B129:B130"/>
    <mergeCell ref="C129:C130"/>
    <mergeCell ref="D129:D130"/>
    <mergeCell ref="E129:E130"/>
    <mergeCell ref="F129:G130"/>
    <mergeCell ref="H129:I130"/>
    <mergeCell ref="J129:S129"/>
    <mergeCell ref="J130:S130"/>
    <mergeCell ref="B131:B132"/>
    <mergeCell ref="C131:C132"/>
    <mergeCell ref="D131:D132"/>
    <mergeCell ref="E131:E132"/>
    <mergeCell ref="F131:G132"/>
    <mergeCell ref="H131:I132"/>
    <mergeCell ref="J131:S131"/>
    <mergeCell ref="A133:S133"/>
    <mergeCell ref="A134:A136"/>
    <mergeCell ref="B134:C136"/>
    <mergeCell ref="D134:E134"/>
    <mergeCell ref="F134:I134"/>
    <mergeCell ref="J134:S136"/>
    <mergeCell ref="F135:G135"/>
    <mergeCell ref="H135:I135"/>
    <mergeCell ref="F136:G136"/>
    <mergeCell ref="H136:I136"/>
    <mergeCell ref="J132:S132"/>
    <mergeCell ref="A117:A122"/>
    <mergeCell ref="B117:B118"/>
    <mergeCell ref="C117:C118"/>
    <mergeCell ref="D117:D118"/>
    <mergeCell ref="E117:E118"/>
    <mergeCell ref="F117:G118"/>
    <mergeCell ref="H117:I118"/>
    <mergeCell ref="J117:S117"/>
    <mergeCell ref="J118:S118"/>
    <mergeCell ref="B119:B120"/>
    <mergeCell ref="C119:C120"/>
    <mergeCell ref="D119:D120"/>
    <mergeCell ref="E119:E120"/>
    <mergeCell ref="F119:G120"/>
    <mergeCell ref="A124:A126"/>
    <mergeCell ref="B124:C126"/>
    <mergeCell ref="D124:E124"/>
    <mergeCell ref="F124:I124"/>
    <mergeCell ref="J124:S126"/>
    <mergeCell ref="F125:G125"/>
    <mergeCell ref="H125:I125"/>
    <mergeCell ref="F126:G126"/>
    <mergeCell ref="H126:I126"/>
    <mergeCell ref="H119:I120"/>
    <mergeCell ref="J119:S119"/>
    <mergeCell ref="J120:S120"/>
    <mergeCell ref="B121:B122"/>
    <mergeCell ref="C121:C122"/>
    <mergeCell ref="D121:D122"/>
    <mergeCell ref="E121:E122"/>
    <mergeCell ref="F121:G122"/>
    <mergeCell ref="H121:I122"/>
    <mergeCell ref="J121:S121"/>
    <mergeCell ref="J122:S122"/>
    <mergeCell ref="A107:A112"/>
    <mergeCell ref="B107:B108"/>
    <mergeCell ref="C107:C108"/>
    <mergeCell ref="D107:D108"/>
    <mergeCell ref="E107:E108"/>
    <mergeCell ref="F107:G108"/>
    <mergeCell ref="H107:I108"/>
    <mergeCell ref="J107:S107"/>
    <mergeCell ref="J108:S108"/>
    <mergeCell ref="B109:B110"/>
    <mergeCell ref="C109:C110"/>
    <mergeCell ref="D109:D110"/>
    <mergeCell ref="E109:E110"/>
    <mergeCell ref="F109:G110"/>
    <mergeCell ref="H109:I110"/>
    <mergeCell ref="J109:S109"/>
    <mergeCell ref="J110:S110"/>
    <mergeCell ref="B111:B112"/>
    <mergeCell ref="C111:C112"/>
    <mergeCell ref="D111:D112"/>
    <mergeCell ref="E111:E112"/>
    <mergeCell ref="F111:G112"/>
    <mergeCell ref="H111:I112"/>
    <mergeCell ref="J111:S111"/>
    <mergeCell ref="A113:S113"/>
    <mergeCell ref="A114:A116"/>
    <mergeCell ref="B114:C116"/>
    <mergeCell ref="D114:E114"/>
    <mergeCell ref="F114:I114"/>
    <mergeCell ref="J114:S116"/>
    <mergeCell ref="F115:G115"/>
    <mergeCell ref="H115:I115"/>
    <mergeCell ref="F116:G116"/>
    <mergeCell ref="H116:I116"/>
    <mergeCell ref="J112:S112"/>
    <mergeCell ref="A97:A102"/>
    <mergeCell ref="B97:B98"/>
    <mergeCell ref="C97:C98"/>
    <mergeCell ref="D97:D98"/>
    <mergeCell ref="E97:E98"/>
    <mergeCell ref="F97:G98"/>
    <mergeCell ref="H97:I98"/>
    <mergeCell ref="J97:S97"/>
    <mergeCell ref="J98:S98"/>
    <mergeCell ref="B99:B100"/>
    <mergeCell ref="C99:C100"/>
    <mergeCell ref="D99:D100"/>
    <mergeCell ref="E99:E100"/>
    <mergeCell ref="F99:G100"/>
    <mergeCell ref="A104:A106"/>
    <mergeCell ref="B104:C106"/>
    <mergeCell ref="D104:E104"/>
    <mergeCell ref="F104:I104"/>
    <mergeCell ref="J104:S106"/>
    <mergeCell ref="F105:G105"/>
    <mergeCell ref="H105:I105"/>
    <mergeCell ref="F106:G106"/>
    <mergeCell ref="H106:I106"/>
    <mergeCell ref="H99:I100"/>
    <mergeCell ref="J99:S99"/>
    <mergeCell ref="J100:S100"/>
    <mergeCell ref="B101:B102"/>
    <mergeCell ref="C101:C102"/>
    <mergeCell ref="D101:D102"/>
    <mergeCell ref="E101:E102"/>
    <mergeCell ref="F101:G102"/>
    <mergeCell ref="H101:I102"/>
    <mergeCell ref="J101:S101"/>
    <mergeCell ref="J102:S102"/>
    <mergeCell ref="A87:A92"/>
    <mergeCell ref="B87:B88"/>
    <mergeCell ref="C87:C88"/>
    <mergeCell ref="D87:D88"/>
    <mergeCell ref="E87:E88"/>
    <mergeCell ref="F87:G88"/>
    <mergeCell ref="H87:I88"/>
    <mergeCell ref="J87:S87"/>
    <mergeCell ref="J88:S88"/>
    <mergeCell ref="B89:B90"/>
    <mergeCell ref="C89:C90"/>
    <mergeCell ref="D89:D90"/>
    <mergeCell ref="E89:E90"/>
    <mergeCell ref="F89:G90"/>
    <mergeCell ref="H89:I90"/>
    <mergeCell ref="J89:S89"/>
    <mergeCell ref="J90:S90"/>
    <mergeCell ref="B91:B92"/>
    <mergeCell ref="C91:C92"/>
    <mergeCell ref="D91:D92"/>
    <mergeCell ref="E91:E92"/>
    <mergeCell ref="F91:G92"/>
    <mergeCell ref="H91:I92"/>
    <mergeCell ref="J91:S91"/>
    <mergeCell ref="A93:S93"/>
    <mergeCell ref="A94:A96"/>
    <mergeCell ref="B94:C96"/>
    <mergeCell ref="D94:E94"/>
    <mergeCell ref="F94:I94"/>
    <mergeCell ref="J94:S96"/>
    <mergeCell ref="F95:G95"/>
    <mergeCell ref="H95:I95"/>
    <mergeCell ref="F96:G96"/>
    <mergeCell ref="H96:I96"/>
    <mergeCell ref="J92:S92"/>
    <mergeCell ref="A77:A82"/>
    <mergeCell ref="B77:B78"/>
    <mergeCell ref="C77:C78"/>
    <mergeCell ref="D77:D78"/>
    <mergeCell ref="E77:E78"/>
    <mergeCell ref="F77:G78"/>
    <mergeCell ref="H77:I78"/>
    <mergeCell ref="J77:S77"/>
    <mergeCell ref="J78:S78"/>
    <mergeCell ref="B79:B80"/>
    <mergeCell ref="C79:C80"/>
    <mergeCell ref="D79:D80"/>
    <mergeCell ref="E79:E80"/>
    <mergeCell ref="F79:G80"/>
    <mergeCell ref="A84:A86"/>
    <mergeCell ref="B84:C86"/>
    <mergeCell ref="D84:E84"/>
    <mergeCell ref="F84:I84"/>
    <mergeCell ref="J84:S86"/>
    <mergeCell ref="F85:G85"/>
    <mergeCell ref="H85:I85"/>
    <mergeCell ref="F86:G86"/>
    <mergeCell ref="H86:I86"/>
    <mergeCell ref="H79:I80"/>
    <mergeCell ref="J79:S79"/>
    <mergeCell ref="J80:S80"/>
    <mergeCell ref="B81:B82"/>
    <mergeCell ref="C81:C82"/>
    <mergeCell ref="D81:D82"/>
    <mergeCell ref="E81:E82"/>
    <mergeCell ref="F81:G82"/>
    <mergeCell ref="H81:I82"/>
    <mergeCell ref="J81:S81"/>
    <mergeCell ref="J82:S82"/>
    <mergeCell ref="E71:E72"/>
    <mergeCell ref="F71:G72"/>
    <mergeCell ref="H71:I72"/>
    <mergeCell ref="J72:S72"/>
    <mergeCell ref="A74:A76"/>
    <mergeCell ref="B74:C76"/>
    <mergeCell ref="D74:E74"/>
    <mergeCell ref="F74:I74"/>
    <mergeCell ref="J74:S76"/>
    <mergeCell ref="F75:G75"/>
    <mergeCell ref="H75:I75"/>
    <mergeCell ref="F76:G76"/>
    <mergeCell ref="H76:I76"/>
    <mergeCell ref="J71:S71"/>
    <mergeCell ref="A73:S73"/>
    <mergeCell ref="A64:A66"/>
    <mergeCell ref="B64:C66"/>
    <mergeCell ref="D64:E64"/>
    <mergeCell ref="F64:I64"/>
    <mergeCell ref="J64:S66"/>
    <mergeCell ref="F66:G66"/>
    <mergeCell ref="H66:I66"/>
    <mergeCell ref="A67:A72"/>
    <mergeCell ref="B67:B68"/>
    <mergeCell ref="C67:C68"/>
    <mergeCell ref="D67:D68"/>
    <mergeCell ref="E67:E68"/>
    <mergeCell ref="F67:G68"/>
    <mergeCell ref="H67:I68"/>
    <mergeCell ref="B69:B70"/>
    <mergeCell ref="C69:C70"/>
    <mergeCell ref="D69:D70"/>
    <mergeCell ref="E69:E70"/>
    <mergeCell ref="F69:G70"/>
    <mergeCell ref="H69:I70"/>
    <mergeCell ref="B71:B72"/>
    <mergeCell ref="C71:C72"/>
    <mergeCell ref="D71:D72"/>
    <mergeCell ref="J67:S67"/>
    <mergeCell ref="J68:S68"/>
    <mergeCell ref="J69:S69"/>
    <mergeCell ref="J70:S70"/>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F65:G65"/>
    <mergeCell ref="H65:I65"/>
    <mergeCell ref="H46:I46"/>
    <mergeCell ref="J29:S29"/>
    <mergeCell ref="J38:S38"/>
    <mergeCell ref="F37:G38"/>
    <mergeCell ref="A57:A62"/>
    <mergeCell ref="J57:S57"/>
    <mergeCell ref="J59:S59"/>
    <mergeCell ref="J62:S62"/>
    <mergeCell ref="D54:E54"/>
    <mergeCell ref="F54:I54"/>
    <mergeCell ref="J54:S56"/>
    <mergeCell ref="F55:G55"/>
    <mergeCell ref="H55:I55"/>
    <mergeCell ref="F56:G56"/>
    <mergeCell ref="H56:I56"/>
    <mergeCell ref="F59:G60"/>
    <mergeCell ref="H59:I60"/>
    <mergeCell ref="J60:S60"/>
    <mergeCell ref="A54:A56"/>
    <mergeCell ref="B54:C56"/>
    <mergeCell ref="D59:D60"/>
    <mergeCell ref="E59:E60"/>
    <mergeCell ref="D17:D18"/>
    <mergeCell ref="E17:E18"/>
    <mergeCell ref="B37:B38"/>
    <mergeCell ref="C37:C38"/>
    <mergeCell ref="D37:D38"/>
    <mergeCell ref="E37:E38"/>
    <mergeCell ref="A17:A22"/>
    <mergeCell ref="A24:A26"/>
    <mergeCell ref="E39:E40"/>
    <mergeCell ref="B51:B52"/>
    <mergeCell ref="E4:M4"/>
    <mergeCell ref="A33:S33"/>
    <mergeCell ref="A34:A36"/>
    <mergeCell ref="B34:C36"/>
    <mergeCell ref="D34:E34"/>
    <mergeCell ref="F34:I34"/>
    <mergeCell ref="J34:S36"/>
    <mergeCell ref="F35:G35"/>
    <mergeCell ref="H35:I35"/>
    <mergeCell ref="F36:G36"/>
    <mergeCell ref="H36:I36"/>
    <mergeCell ref="A44:A46"/>
    <mergeCell ref="B44:C46"/>
    <mergeCell ref="D44:E44"/>
    <mergeCell ref="F44:I44"/>
    <mergeCell ref="J44:S46"/>
    <mergeCell ref="A37:A42"/>
    <mergeCell ref="B17:B18"/>
    <mergeCell ref="B19:B20"/>
    <mergeCell ref="C19:C20"/>
    <mergeCell ref="D19:D20"/>
    <mergeCell ref="E19:E20"/>
    <mergeCell ref="C17:C18"/>
    <mergeCell ref="F45:G45"/>
    <mergeCell ref="H45:I45"/>
    <mergeCell ref="F46:G46"/>
    <mergeCell ref="J27:S27"/>
    <mergeCell ref="A53:S53"/>
    <mergeCell ref="A47:A52"/>
    <mergeCell ref="J47:S47"/>
    <mergeCell ref="J50:S50"/>
    <mergeCell ref="J52:S52"/>
    <mergeCell ref="B47:B48"/>
    <mergeCell ref="C47:C48"/>
    <mergeCell ref="D47:D48"/>
    <mergeCell ref="E47:E48"/>
    <mergeCell ref="F47:G48"/>
    <mergeCell ref="H47:I48"/>
    <mergeCell ref="J48:S48"/>
    <mergeCell ref="B49:B50"/>
    <mergeCell ref="D49:D50"/>
    <mergeCell ref="E49:E50"/>
    <mergeCell ref="F49:G50"/>
    <mergeCell ref="H49:I50"/>
    <mergeCell ref="J49:S49"/>
    <mergeCell ref="E29:E30"/>
    <mergeCell ref="J31:S31"/>
    <mergeCell ref="E2:M2"/>
    <mergeCell ref="D5:N5"/>
    <mergeCell ref="M8:S8"/>
    <mergeCell ref="D9:J9"/>
    <mergeCell ref="A14:A16"/>
    <mergeCell ref="B14:C16"/>
    <mergeCell ref="D14:E14"/>
    <mergeCell ref="F14:I14"/>
    <mergeCell ref="J14:S16"/>
    <mergeCell ref="F15:G15"/>
    <mergeCell ref="Q11:S13"/>
    <mergeCell ref="N11:P13"/>
    <mergeCell ref="J17:S17"/>
    <mergeCell ref="J19:S19"/>
    <mergeCell ref="J22:S22"/>
    <mergeCell ref="H15:I15"/>
    <mergeCell ref="F16:G16"/>
    <mergeCell ref="H16:I16"/>
    <mergeCell ref="J18:S18"/>
    <mergeCell ref="J20:S20"/>
    <mergeCell ref="F19:G20"/>
    <mergeCell ref="H19:I20"/>
    <mergeCell ref="J21:S21"/>
    <mergeCell ref="F39:G40"/>
    <mergeCell ref="H39:I40"/>
    <mergeCell ref="J41:S41"/>
    <mergeCell ref="B41:B42"/>
    <mergeCell ref="C41:C42"/>
    <mergeCell ref="D41:D42"/>
    <mergeCell ref="E41:E42"/>
    <mergeCell ref="F41:G42"/>
    <mergeCell ref="H41:I42"/>
    <mergeCell ref="J40:S40"/>
    <mergeCell ref="J42:S42"/>
    <mergeCell ref="J39:S39"/>
    <mergeCell ref="B39:B40"/>
    <mergeCell ref="C39:C40"/>
    <mergeCell ref="D39:D40"/>
    <mergeCell ref="J24:S26"/>
    <mergeCell ref="F25:G25"/>
    <mergeCell ref="H25:I25"/>
    <mergeCell ref="F26:G26"/>
    <mergeCell ref="H26:I26"/>
    <mergeCell ref="J37:S37"/>
    <mergeCell ref="B29:B30"/>
    <mergeCell ref="B31:B32"/>
    <mergeCell ref="C29:C30"/>
    <mergeCell ref="J28:S28"/>
    <mergeCell ref="J30:S30"/>
    <mergeCell ref="J32:S32"/>
    <mergeCell ref="D29:D30"/>
    <mergeCell ref="H29:I30"/>
    <mergeCell ref="F29:G30"/>
    <mergeCell ref="C31:C32"/>
    <mergeCell ref="D31:D32"/>
    <mergeCell ref="E31:E32"/>
    <mergeCell ref="F31:G32"/>
    <mergeCell ref="H31:I32"/>
    <mergeCell ref="H37:I38"/>
    <mergeCell ref="B24:C26"/>
    <mergeCell ref="D24:E24"/>
    <mergeCell ref="C49:C50"/>
    <mergeCell ref="A27:A32"/>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7" manualBreakCount="7">
    <brk id="33" max="18" man="1"/>
    <brk id="53" max="18" man="1"/>
    <brk id="73" max="18" man="1"/>
    <brk id="93" max="18" man="1"/>
    <brk id="113" max="18" man="1"/>
    <brk id="133" max="18" man="1"/>
    <brk id="147"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2018-04-03T16:59:55Z</cp:lastPrinted>
  <dcterms:created xsi:type="dcterms:W3CDTF">2016-12-09T18:35:27Z</dcterms:created>
  <dcterms:modified xsi:type="dcterms:W3CDTF">2018-04-11T16:54:29Z</dcterms:modified>
</cp:coreProperties>
</file>