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15" windowWidth="23925" windowHeight="6900"/>
  </bookViews>
  <sheets>
    <sheet name="CONCENTRADO E022" sheetId="1" r:id="rId1"/>
  </sheets>
  <definedNames>
    <definedName name="_xlnm._FilterDatabase" localSheetId="0" hidden="1">'CONCENTRADO E022'!#REF!</definedName>
    <definedName name="_xlnm.Print_Area" localSheetId="0">'CONCENTRADO E022'!$A$1:$S$67</definedName>
    <definedName name="_xlnm.Print_Titles" localSheetId="0">'CONCENTRADO E022'!$1:$13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47" i="1"/>
  <c r="D47"/>
  <c r="E57"/>
  <c r="D57"/>
  <c r="E41"/>
  <c r="D41"/>
  <c r="E29"/>
  <c r="E27" s="1"/>
  <c r="D29"/>
  <c r="D27" s="1"/>
  <c r="F51" l="1"/>
  <c r="H51"/>
  <c r="F31" l="1"/>
  <c r="H31"/>
  <c r="H61"/>
  <c r="F61"/>
  <c r="H59"/>
  <c r="F59"/>
  <c r="H57" l="1"/>
  <c r="F57"/>
  <c r="H49" l="1"/>
  <c r="F49"/>
  <c r="H41"/>
  <c r="F41"/>
  <c r="H39"/>
  <c r="F39"/>
  <c r="E37"/>
  <c r="D37"/>
  <c r="H29"/>
  <c r="F29"/>
  <c r="H21"/>
  <c r="F21"/>
  <c r="H19"/>
  <c r="F19"/>
  <c r="E17"/>
  <c r="D17"/>
  <c r="H47" l="1"/>
  <c r="H27"/>
  <c r="H17"/>
  <c r="F37"/>
  <c r="H37"/>
  <c r="F27"/>
  <c r="F17"/>
  <c r="F47"/>
</calcChain>
</file>

<file path=xl/sharedStrings.xml><?xml version="1.0" encoding="utf-8"?>
<sst xmlns="http://schemas.openxmlformats.org/spreadsheetml/2006/main" count="131" uniqueCount="61">
  <si>
    <t>COMISION COORDINADORA DE INSTITUTOS NACIONALES DE SALUD</t>
  </si>
  <si>
    <t>Y HOSPITALES DE ALTA ESPECIALIDAD</t>
  </si>
  <si>
    <t>MATRIZ DE INDICADORES PARA RESULTADOS (MIR)</t>
  </si>
  <si>
    <t>Coordinación de Proyectos Estratégicos</t>
  </si>
  <si>
    <t>Clave entidad/unidad:</t>
  </si>
  <si>
    <t>Entidad/unidad:</t>
  </si>
  <si>
    <t>No.
de 
Ind.</t>
  </si>
  <si>
    <t>META</t>
  </si>
  <si>
    <t>EXPLICACIÓN DE VARIACIONES</t>
  </si>
  <si>
    <t>ORIGINAL</t>
  </si>
  <si>
    <t>ALCANZADO</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</si>
  <si>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</si>
  <si>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</si>
  <si>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</si>
  <si>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</si>
  <si>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</si>
  <si>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</si>
  <si>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</si>
  <si>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</si>
  <si>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</si>
  <si>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</si>
  <si>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</si>
  <si>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</si>
  <si>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</si>
  <si>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</si>
  <si>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</si>
  <si>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</si>
  <si>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</si>
  <si>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</si>
  <si>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</si>
  <si>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</si>
  <si>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E022</t>
  </si>
  <si>
    <t>"INVESTIGACIÓN Y DESARROLLO TECNOLÓGICO EN SALUD"</t>
  </si>
  <si>
    <t>Porcentaje de artículos científicos publicados de impacto alto
FÓRMULA: VARIABLE1 / VARIABLE2 X 100</t>
  </si>
  <si>
    <t>Artículos científicos de impacto alto publicados en revistas (grupos III a VII) en el periodo</t>
  </si>
  <si>
    <t>Artículos científicos totales publicados en revistas (grupos I a VII) en el periodo</t>
  </si>
  <si>
    <t>Promedio de artículos de impacto alto publicados por investigadores institucionales de alto nivel
FÓRMULA: VARIABLE1 / VARIABLE2</t>
  </si>
  <si>
    <t>Artículos científicos de impacto alto publicados en revistas (grupos III a VII, de acuerdo a la clasificación del Sistema Institucional de Investigadores) en el periodo</t>
  </si>
  <si>
    <t>Número total de investigadores con nombramiento vigente en el Sistema Institucional (D-E-F), más otros investigadores que colaboren con la institución, que sea miembro vigente en el SNI y que no tenga nombramiento de investigador del SII, en el periodo</t>
  </si>
  <si>
    <t>Porcentaje de artículos científicos en colaboración
                                                                                                                                                                                                                                                                                                               FÓRMULA: VARIABLE1 / VARIABLE2 X 100</t>
  </si>
  <si>
    <t xml:space="preserve">Artículos científicos institucionales publicados en revistas (grupos I-VII) realizados en colaboración con otras instituciones que desarrollan investigación en el periodo </t>
  </si>
  <si>
    <t>Total de artículos científicos institucionales publicados por la institución en revistas (grupos I-VII) en el periodo</t>
  </si>
  <si>
    <t>Porcentaje de ocupación de plazas de investigador
                                                                                                                                                                                                                                                                FÓRMULA: VARIABLE1 / VARIABLE2 X 100</t>
  </si>
  <si>
    <t>Plazas de investigador ocupadas en el año actual</t>
  </si>
  <si>
    <t>Plazas de investigador autorizadas en el año actual</t>
  </si>
  <si>
    <t>Promedio de productos por investigador institucional
                                                                                                                                                                                                                                                        FÓRMULA: VARIABLE1 / VARIABLE2</t>
  </si>
  <si>
    <t xml:space="preserve">Productos totales producidos en el periodo </t>
  </si>
  <si>
    <t>Total de Investigadores institucionales vigentes* en el periodo</t>
  </si>
  <si>
    <t xml:space="preserve">        EVALUACIÓN DE CUMPLIMIENTO DE METAS PERÍODO ENERO - JUNIO 2017</t>
  </si>
  <si>
    <t>DIFERENCIA ABSOLUTA</t>
  </si>
  <si>
    <t>CUMPLIMIENTO
META (%)</t>
  </si>
  <si>
    <t>NCA</t>
  </si>
  <si>
    <t>INSTITUTO NACIONAL DE CARDIOLOGÍA IGNACIO CHÁVEZ</t>
  </si>
  <si>
    <t>DR. JESÚS VARGAS BARRÓN</t>
  </si>
  <si>
    <t>AL CIERRE DEL PRIMER SEMESTRE SE ALCANZÓ 97.5% DE LA OCUPACIÓN DE PLAZAS DE INVESTIGADOR CON 78 OCUPADAS DE LAS 80 AUTORIZADAS; LA PROGRAMACIÓN FUE DEL 100.0% POR LO QUE CABE MENCIONAR QUE LA PLAZA DE INVESTIGADOR EMÉRITO CONTINUA VACANTE Y UNA PLAZA DE INVESTIGADOR SE ENCUENTRA EN PROCESO DE CONTRATACIÓN. EL CUMPLIMIENTO ALCANZADO ES DEL 97.5% SEÑALANDO UN SEMÁFORO EN COLOR VERDE.</t>
  </si>
  <si>
    <t>AL CIERRE DEL PRIMER TRIMESTRE, FUERON PUBLICADOS 48 ARTÍCULOS DE ALTO IMPACTO (III - VII) DE UN TOTAL DE 76, ALCANZANDO EL 63.2%; LA PROGRAMACIÓN FUE DEL 69.2% CON 36 ARTÍCULOS DE ALTO IMPACTO DE UN TOTAL DE 52, POR LO QUE SE DESTACA LA PRODUCTIVIDAD DE LOS INVESTIGADORES AL REPORTASE UN MAYOR NÚMERO DE ARTÍCULOS CON RESPECTO A LOS PROGRAMADOS.  EL CUMPLIMIENTO ALCANZADO SEÑALA UN SEMÁFORO EN COLOR AMARILLO CONFORME  AL CRITERIO DE LA SHCP.</t>
  </si>
  <si>
    <t>DEFINICIÓN DEL INDICADOR</t>
  </si>
  <si>
    <t>AL CIERRE DEL PRIMER SEMESTRE, FUERON PUBLICADOS 48 ARTÍCULOS DE ALTO IMPACTO (III - VII) CON UN TOTAL DE 69 INVESTIGADORES DEL SII  EN LAS CATEGORÍAS D, E, F, ALCANZANDO UN PROMEDIO DE 0.7 ARTÍCULOS; EL PROMEDIO PROGRAMADO FUE DE 0.5 CON 36 ARTÍCULOS DE ALTO IMPACTO 69 INVESTIGADORES D, E, F.  POR LO QUE SE DESTACA UN MAYOR NÚMERO DE ARTÍCULOS PUBLICADOS DE ALTO NIVEL.  EL CUMPLIMIENTO QUE SE ALCANZA ES DEL 140.0%,  AÚN CUANDO LA PRODUCTIVIDAD FUE MAYOR A LO ESPERADO, EL CUMPLIMENTO SEÑALA UN SEMÁFORO DE COLOR ROJO CONFORME AL CRITERIO DE LA SHCP.</t>
  </si>
  <si>
    <t>AL CIERRE DEL PRIMER SEMESTRE, FUERON PUBLICADOS 55 ARTÍCULOS EN COLABORACIÓN CON OTRAS INSTITUCIONES DE UN TOTAL DE 76 ALCANZANDO EL 72.4%; LA PROGRAMACIÓN FUE DE 63.5% CON 33 ARTÍCULOS PUBLICADOS EN COLABORACIÓN DE UN TOTAL DE 52.  EL CUMPLIMIENTO QUE SE ALCANZA ES DEL 114%, SEÑALANDO UN SEMÁFORO DE COLOR ROJO.  SE HA FORTALECIDO LA GESTIÓN DE COLABORACIÓN CON DIVERSAS ENTIDADES ACADÉMICAS.</t>
  </si>
  <si>
    <t xml:space="preserve">AL CONCLUIR EL PRIMER SEMESTRE, SE ALCANZÓ UN PROMEDIO DE 0.7 PRODUCTOS POR INVESTIGADOR INSTITUCIONAL, LA PROGRAMACIÓN FUE DE UN PROMEDIO DE 0.4.  CABE MENCIONAR QUE SE INCORPORO LA PUBLICACIÓN DEL LIBRO "ARRITMIAS CARDIACAS" Y DE 21 CAPÍTULOS DE LIBRO, AÚN CUANDO LA PRODUCTIVIDAD FUE MAYOR A LO ESPERADO, EL SEMÁFORO SEÑALA COLOR ROJO CONFORME AL CRITERIO DE LA SHCP. </t>
  </si>
  <si>
    <t>MTRO. FRANCISCO JOSÉ BAÑUELOS TÉLLEZ</t>
  </si>
</sst>
</file>

<file path=xl/styles.xml><?xml version="1.0" encoding="utf-8"?>
<styleSheet xmlns="http://schemas.openxmlformats.org/spreadsheetml/2006/main">
  <numFmts count="1">
    <numFmt numFmtId="164" formatCode="#,##0.0"/>
  </numFmts>
  <fonts count="26">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sz val="26"/>
      <color theme="1"/>
      <name val="Arial"/>
      <family val="2"/>
    </font>
    <font>
      <b/>
      <sz val="28"/>
      <name val="Arial"/>
      <family val="2"/>
    </font>
    <font>
      <b/>
      <sz val="26"/>
      <name val="Calibri"/>
      <family val="2"/>
      <scheme val="minor"/>
    </font>
    <font>
      <b/>
      <i/>
      <sz val="26"/>
      <name val="Calibri"/>
      <family val="2"/>
      <scheme val="minor"/>
    </font>
    <font>
      <sz val="11"/>
      <name val="Calibri"/>
      <family val="2"/>
      <scheme val="minor"/>
    </font>
    <font>
      <b/>
      <sz val="22"/>
      <name val="Calibri"/>
      <family val="2"/>
      <scheme val="minor"/>
    </font>
    <font>
      <b/>
      <sz val="24"/>
      <name val="Calibri"/>
      <family val="2"/>
      <scheme val="minor"/>
    </font>
    <font>
      <sz val="48"/>
      <name val="Calibri"/>
      <family val="2"/>
      <scheme val="minor"/>
    </font>
    <font>
      <sz val="36"/>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5" tint="0.59999389629810485"/>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37">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1" fillId="2" borderId="0" xfId="1" applyFont="1" applyFill="1" applyProtection="1"/>
    <xf numFmtId="0" fontId="11" fillId="2" borderId="0" xfId="0" applyFont="1" applyFill="1" applyAlignment="1" applyProtection="1"/>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20" fillId="0" borderId="3" xfId="0" applyNumberFormat="1" applyFont="1" applyFill="1" applyBorder="1" applyAlignment="1" applyProtection="1">
      <alignment horizontal="center" vertical="center" wrapText="1"/>
      <protection locked="0"/>
    </xf>
    <xf numFmtId="3" fontId="20" fillId="0" borderId="11" xfId="0" applyNumberFormat="1" applyFont="1" applyFill="1" applyBorder="1" applyAlignment="1" applyProtection="1">
      <alignment horizontal="center" vertical="center" wrapText="1"/>
      <protection locked="0"/>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6" xfId="0" applyFont="1" applyFill="1" applyBorder="1" applyAlignment="1" applyProtection="1">
      <alignment horizontal="left"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164" fontId="19" fillId="0" borderId="6" xfId="0" applyNumberFormat="1"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0" fontId="16" fillId="7" borderId="3" xfId="0" applyFont="1" applyFill="1" applyBorder="1" applyAlignment="1" applyProtection="1">
      <alignment horizontal="left" vertical="center" wrapText="1"/>
    </xf>
    <xf numFmtId="0" fontId="16" fillId="7" borderId="11" xfId="0" applyFont="1" applyFill="1" applyBorder="1" applyAlignment="1" applyProtection="1">
      <alignment horizontal="left" vertical="center" wrapText="1"/>
    </xf>
    <xf numFmtId="3" fontId="20" fillId="7" borderId="3" xfId="0" applyNumberFormat="1" applyFont="1" applyFill="1" applyBorder="1" applyAlignment="1" applyProtection="1">
      <alignment horizontal="center" vertical="center" wrapText="1"/>
    </xf>
    <xf numFmtId="3" fontId="20" fillId="7" borderId="11" xfId="0" applyNumberFormat="1" applyFont="1" applyFill="1" applyBorder="1" applyAlignment="1" applyProtection="1">
      <alignment horizontal="center" vertical="center" wrapText="1"/>
    </xf>
    <xf numFmtId="0" fontId="9" fillId="8" borderId="6" xfId="1" applyFont="1" applyFill="1" applyBorder="1" applyAlignment="1" applyProtection="1">
      <alignment horizontal="center" vertical="center"/>
    </xf>
    <xf numFmtId="0" fontId="9" fillId="0" borderId="6" xfId="1" applyFont="1" applyFill="1" applyBorder="1" applyAlignment="1" applyProtection="1">
      <alignment horizontal="center" vertical="center"/>
    </xf>
    <xf numFmtId="0" fontId="16" fillId="8" borderId="3" xfId="0" applyFont="1" applyFill="1" applyBorder="1" applyAlignment="1" applyProtection="1">
      <alignment horizontal="left" vertical="center" wrapText="1"/>
    </xf>
    <xf numFmtId="0" fontId="16" fillId="8" borderId="11" xfId="0" applyFont="1" applyFill="1" applyBorder="1" applyAlignment="1" applyProtection="1">
      <alignment horizontal="left" vertical="center" wrapText="1"/>
    </xf>
    <xf numFmtId="0" fontId="18" fillId="7" borderId="3" xfId="0" applyFont="1" applyFill="1" applyBorder="1" applyAlignment="1" applyProtection="1">
      <alignment horizontal="center" vertical="center"/>
    </xf>
    <xf numFmtId="0" fontId="18" fillId="7" borderId="8" xfId="0" applyFont="1" applyFill="1" applyBorder="1" applyAlignment="1" applyProtection="1">
      <alignment horizontal="center" vertical="center"/>
    </xf>
    <xf numFmtId="0" fontId="18" fillId="7" borderId="11" xfId="0" applyFont="1" applyFill="1" applyBorder="1" applyAlignment="1" applyProtection="1">
      <alignment horizontal="center" vertical="center"/>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3" fillId="3" borderId="4"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10"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0" fontId="9" fillId="8" borderId="3" xfId="1" applyFont="1" applyFill="1" applyBorder="1" applyAlignment="1" applyProtection="1">
      <alignment horizontal="center" vertical="center"/>
    </xf>
    <xf numFmtId="0" fontId="9" fillId="8" borderId="11" xfId="1" applyFont="1" applyFill="1" applyBorder="1" applyAlignment="1" applyProtection="1">
      <alignment horizontal="center" vertical="center"/>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9" fillId="0" borderId="3" xfId="0" applyNumberFormat="1" applyFont="1" applyFill="1" applyBorder="1" applyAlignment="1" applyProtection="1">
      <alignment horizontal="center" vertical="center" wrapText="1"/>
    </xf>
    <xf numFmtId="164" fontId="19" fillId="0" borderId="11" xfId="0" applyNumberFormat="1" applyFont="1" applyFill="1" applyBorder="1" applyAlignment="1" applyProtection="1">
      <alignment horizontal="center" vertical="center" wrapText="1"/>
    </xf>
    <xf numFmtId="0" fontId="12" fillId="0" borderId="0" xfId="0" applyFont="1" applyAlignment="1" applyProtection="1">
      <alignment horizontal="center"/>
    </xf>
    <xf numFmtId="0" fontId="8" fillId="0" borderId="14" xfId="0" applyFont="1" applyFill="1" applyBorder="1" applyAlignment="1" applyProtection="1">
      <alignment horizontal="center"/>
      <protection locked="0"/>
    </xf>
    <xf numFmtId="0" fontId="17" fillId="8" borderId="3" xfId="0" applyFont="1" applyFill="1" applyBorder="1" applyAlignment="1" applyProtection="1">
      <alignment horizontal="left" vertical="center" wrapText="1"/>
    </xf>
    <xf numFmtId="0" fontId="17" fillId="8" borderId="11" xfId="0" applyFont="1" applyFill="1" applyBorder="1" applyAlignment="1" applyProtection="1">
      <alignment horizontal="left" vertical="center" wrapText="1"/>
    </xf>
    <xf numFmtId="3" fontId="20" fillId="8" borderId="3" xfId="0" applyNumberFormat="1" applyFont="1" applyFill="1" applyBorder="1" applyAlignment="1" applyProtection="1">
      <alignment horizontal="center" vertical="center" wrapText="1"/>
      <protection locked="0"/>
    </xf>
    <xf numFmtId="3" fontId="20" fillId="8" borderId="11" xfId="0" applyNumberFormat="1" applyFont="1" applyFill="1" applyBorder="1" applyAlignment="1" applyProtection="1">
      <alignment horizontal="center" vertical="center" wrapText="1"/>
      <protection locked="0"/>
    </xf>
    <xf numFmtId="0" fontId="4" fillId="0" borderId="6" xfId="1" applyFont="1" applyFill="1" applyBorder="1" applyAlignment="1" applyProtection="1">
      <alignment horizontal="center" vertical="center" wrapText="1"/>
    </xf>
    <xf numFmtId="3" fontId="20" fillId="7" borderId="3" xfId="0" applyNumberFormat="1" applyFont="1" applyFill="1" applyBorder="1" applyAlignment="1" applyProtection="1">
      <alignment horizontal="center" vertical="center" wrapText="1"/>
      <protection locked="0"/>
    </xf>
    <xf numFmtId="3" fontId="20" fillId="7" borderId="11" xfId="0" applyNumberFormat="1" applyFont="1" applyFill="1" applyBorder="1" applyAlignment="1" applyProtection="1">
      <alignment horizontal="center" vertical="center" wrapText="1"/>
      <protection locked="0"/>
    </xf>
    <xf numFmtId="3" fontId="20" fillId="8" borderId="3" xfId="0" applyNumberFormat="1" applyFont="1" applyFill="1" applyBorder="1" applyAlignment="1" applyProtection="1">
      <alignment horizontal="center" vertical="center" wrapText="1"/>
    </xf>
    <xf numFmtId="3" fontId="20" fillId="8" borderId="11" xfId="0" applyNumberFormat="1" applyFont="1" applyFill="1" applyBorder="1" applyAlignment="1" applyProtection="1">
      <alignment horizontal="center" vertical="center" wrapText="1"/>
    </xf>
    <xf numFmtId="3" fontId="20" fillId="0" borderId="6" xfId="0" applyNumberFormat="1" applyFont="1" applyFill="1" applyBorder="1" applyAlignment="1" applyProtection="1">
      <alignment horizontal="center" vertical="center" wrapText="1"/>
      <protection locked="0"/>
    </xf>
    <xf numFmtId="0" fontId="21" fillId="2" borderId="0" xfId="0" applyFont="1" applyFill="1" applyProtection="1"/>
    <xf numFmtId="0" fontId="21" fillId="0" borderId="0" xfId="0" applyFont="1" applyProtection="1"/>
    <xf numFmtId="0" fontId="22" fillId="0" borderId="0" xfId="0" applyFont="1" applyAlignment="1" applyProtection="1">
      <alignment horizontal="center"/>
    </xf>
    <xf numFmtId="0" fontId="23" fillId="0" borderId="0" xfId="0" applyFont="1" applyAlignment="1" applyProtection="1"/>
    <xf numFmtId="0" fontId="21" fillId="2" borderId="0" xfId="0" applyFont="1" applyFill="1" applyAlignment="1" applyProtection="1">
      <alignment horizontal="center"/>
    </xf>
    <xf numFmtId="0" fontId="21" fillId="2" borderId="0" xfId="0" applyFont="1" applyFill="1" applyAlignment="1" applyProtection="1"/>
    <xf numFmtId="14" fontId="24" fillId="2" borderId="0" xfId="0" applyNumberFormat="1" applyFont="1" applyFill="1" applyAlignment="1" applyProtection="1">
      <alignment horizontal="center"/>
    </xf>
    <xf numFmtId="14" fontId="25" fillId="2" borderId="0" xfId="0" applyNumberFormat="1" applyFont="1" applyFill="1" applyAlignment="1" applyProtection="1">
      <alignment horizontal="center"/>
    </xf>
    <xf numFmtId="0" fontId="25" fillId="2" borderId="0" xfId="0" applyFont="1" applyFill="1" applyAlignment="1" applyProtection="1">
      <alignment horizontal="center"/>
    </xf>
    <xf numFmtId="0" fontId="21" fillId="2" borderId="14" xfId="0" applyFont="1" applyFill="1" applyBorder="1" applyAlignment="1" applyProtection="1">
      <alignment horizontal="center"/>
    </xf>
    <xf numFmtId="0" fontId="25" fillId="2" borderId="14" xfId="0" applyFont="1" applyFill="1" applyBorder="1" applyAlignment="1" applyProtection="1">
      <alignment horizontal="center"/>
    </xf>
    <xf numFmtId="0" fontId="22" fillId="4" borderId="4" xfId="0" applyFont="1" applyFill="1" applyBorder="1" applyAlignment="1" applyProtection="1">
      <alignment horizontal="center" vertical="center" wrapText="1"/>
    </xf>
    <xf numFmtId="0" fontId="22" fillId="4" borderId="5" xfId="0" applyFont="1" applyFill="1" applyBorder="1" applyAlignment="1" applyProtection="1">
      <alignment horizontal="center" vertical="center" wrapText="1"/>
    </xf>
    <xf numFmtId="0" fontId="22" fillId="4" borderId="4" xfId="0" applyFont="1" applyFill="1" applyBorder="1" applyAlignment="1" applyProtection="1">
      <alignment horizontal="center" vertical="center"/>
    </xf>
    <xf numFmtId="0" fontId="22" fillId="4" borderId="7" xfId="0" applyFont="1" applyFill="1" applyBorder="1" applyAlignment="1" applyProtection="1">
      <alignment horizontal="center" vertical="center"/>
    </xf>
    <xf numFmtId="0" fontId="22" fillId="4" borderId="6" xfId="0" applyFont="1" applyFill="1" applyBorder="1" applyAlignment="1" applyProtection="1">
      <alignment horizontal="center" vertical="center" wrapText="1"/>
    </xf>
    <xf numFmtId="0" fontId="22" fillId="4" borderId="12" xfId="0" applyFont="1" applyFill="1" applyBorder="1" applyAlignment="1" applyProtection="1">
      <alignment horizontal="center" vertical="center" wrapText="1"/>
    </xf>
    <xf numFmtId="0" fontId="22" fillId="4" borderId="13" xfId="0" applyFont="1" applyFill="1" applyBorder="1" applyAlignment="1" applyProtection="1">
      <alignment horizontal="center" vertical="center" wrapText="1"/>
    </xf>
    <xf numFmtId="0" fontId="22" fillId="4" borderId="9" xfId="0" applyFont="1" applyFill="1" applyBorder="1" applyAlignment="1" applyProtection="1">
      <alignment horizontal="center" vertical="center"/>
    </xf>
    <xf numFmtId="0" fontId="22" fillId="4" borderId="0" xfId="0" applyFont="1" applyFill="1" applyBorder="1" applyAlignment="1" applyProtection="1">
      <alignment horizontal="center" vertical="center"/>
    </xf>
    <xf numFmtId="49" fontId="22" fillId="0" borderId="6" xfId="0" applyNumberFormat="1" applyFont="1" applyBorder="1" applyAlignment="1" applyProtection="1">
      <alignment horizontal="center" vertical="center"/>
    </xf>
    <xf numFmtId="49" fontId="22" fillId="0" borderId="6" xfId="0" applyNumberFormat="1" applyFont="1" applyBorder="1" applyAlignment="1" applyProtection="1">
      <alignment horizontal="center" vertical="center"/>
    </xf>
    <xf numFmtId="0" fontId="22" fillId="4" borderId="12" xfId="0" applyFont="1" applyFill="1" applyBorder="1" applyAlignment="1" applyProtection="1">
      <alignment horizontal="center" vertical="center"/>
    </xf>
    <xf numFmtId="0" fontId="22" fillId="4" borderId="14" xfId="0" applyFont="1" applyFill="1" applyBorder="1" applyAlignment="1" applyProtection="1">
      <alignment horizontal="center" vertical="center"/>
    </xf>
    <xf numFmtId="164" fontId="19" fillId="0" borderId="4" xfId="0" applyNumberFormat="1" applyFont="1" applyFill="1" applyBorder="1" applyAlignment="1" applyProtection="1">
      <alignment horizontal="center" vertical="center" wrapText="1"/>
    </xf>
    <xf numFmtId="164" fontId="19" fillId="0" borderId="5" xfId="0" applyNumberFormat="1" applyFont="1" applyFill="1" applyBorder="1" applyAlignment="1" applyProtection="1">
      <alignment horizontal="center" vertical="center" wrapText="1"/>
    </xf>
    <xf numFmtId="49" fontId="22" fillId="0" borderId="15" xfId="0" applyNumberFormat="1" applyFont="1" applyFill="1" applyBorder="1" applyAlignment="1" applyProtection="1">
      <alignment horizontal="left" vertical="top" wrapText="1"/>
    </xf>
    <xf numFmtId="49" fontId="22" fillId="0" borderId="16" xfId="0" applyNumberFormat="1" applyFont="1" applyFill="1" applyBorder="1" applyAlignment="1" applyProtection="1">
      <alignment horizontal="left" vertical="top" wrapText="1"/>
    </xf>
    <xf numFmtId="49" fontId="22" fillId="0" borderId="17" xfId="0" applyNumberFormat="1" applyFont="1" applyFill="1" applyBorder="1" applyAlignment="1" applyProtection="1">
      <alignment horizontal="left" vertical="top" wrapText="1"/>
    </xf>
    <xf numFmtId="164" fontId="19" fillId="0" borderId="12"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xf>
    <xf numFmtId="0" fontId="23" fillId="0" borderId="15" xfId="0" applyNumberFormat="1" applyFont="1" applyFill="1" applyBorder="1" applyAlignment="1" applyProtection="1">
      <alignment horizontal="left" vertical="top" wrapText="1"/>
      <protection locked="0"/>
    </xf>
    <xf numFmtId="0" fontId="23" fillId="0" borderId="16" xfId="0" applyNumberFormat="1" applyFont="1" applyFill="1" applyBorder="1" applyAlignment="1" applyProtection="1">
      <alignment horizontal="left" vertical="top" wrapText="1"/>
      <protection locked="0"/>
    </xf>
    <xf numFmtId="0" fontId="23" fillId="0" borderId="17" xfId="0" applyNumberFormat="1" applyFont="1" applyFill="1" applyBorder="1" applyAlignment="1" applyProtection="1">
      <alignment horizontal="left" vertical="top" wrapText="1"/>
      <protection locked="0"/>
    </xf>
    <xf numFmtId="164" fontId="19" fillId="8" borderId="4" xfId="0" applyNumberFormat="1" applyFont="1" applyFill="1" applyBorder="1" applyAlignment="1" applyProtection="1">
      <alignment horizontal="center" vertical="center" wrapText="1"/>
    </xf>
    <xf numFmtId="164" fontId="19" fillId="8" borderId="5" xfId="0" applyNumberFormat="1" applyFont="1" applyFill="1" applyBorder="1" applyAlignment="1" applyProtection="1">
      <alignment horizontal="center" vertical="center" wrapText="1"/>
    </xf>
    <xf numFmtId="164" fontId="19" fillId="8" borderId="12" xfId="0" applyNumberFormat="1" applyFont="1" applyFill="1" applyBorder="1" applyAlignment="1" applyProtection="1">
      <alignment horizontal="center" vertical="center" wrapText="1"/>
    </xf>
    <xf numFmtId="164" fontId="19" fillId="8" borderId="13" xfId="0" applyNumberFormat="1" applyFont="1" applyFill="1" applyBorder="1" applyAlignment="1" applyProtection="1">
      <alignment horizontal="center" vertical="center" wrapText="1"/>
    </xf>
    <xf numFmtId="49" fontId="22" fillId="0" borderId="15" xfId="0" applyNumberFormat="1" applyFont="1" applyFill="1" applyBorder="1" applyAlignment="1" applyProtection="1">
      <alignment horizontal="left" vertical="top" wrapText="1"/>
      <protection locked="0"/>
    </xf>
    <xf numFmtId="49" fontId="22" fillId="0" borderId="16" xfId="0" applyNumberFormat="1" applyFont="1" applyFill="1" applyBorder="1" applyAlignment="1" applyProtection="1">
      <alignment horizontal="left" vertical="top" wrapText="1"/>
      <protection locked="0"/>
    </xf>
    <xf numFmtId="49" fontId="22" fillId="0" borderId="17" xfId="0" applyNumberFormat="1" applyFont="1" applyFill="1" applyBorder="1" applyAlignment="1" applyProtection="1">
      <alignment horizontal="left" vertical="top" wrapText="1"/>
      <protection locked="0"/>
    </xf>
    <xf numFmtId="164" fontId="19" fillId="7" borderId="4" xfId="0" applyNumberFormat="1" applyFont="1" applyFill="1" applyBorder="1" applyAlignment="1" applyProtection="1">
      <alignment horizontal="center" vertical="center" wrapText="1"/>
    </xf>
    <xf numFmtId="164" fontId="19" fillId="7" borderId="5" xfId="0" applyNumberFormat="1" applyFont="1" applyFill="1" applyBorder="1" applyAlignment="1" applyProtection="1">
      <alignment horizontal="center" vertical="center" wrapText="1"/>
    </xf>
    <xf numFmtId="164" fontId="19" fillId="7" borderId="12" xfId="0" applyNumberFormat="1" applyFont="1" applyFill="1" applyBorder="1" applyAlignment="1" applyProtection="1">
      <alignment horizontal="center" vertical="center" wrapText="1"/>
    </xf>
    <xf numFmtId="164" fontId="19" fillId="7" borderId="13" xfId="0" applyNumberFormat="1" applyFont="1" applyFill="1" applyBorder="1" applyAlignment="1" applyProtection="1">
      <alignment horizontal="center" vertical="center" wrapText="1"/>
    </xf>
    <xf numFmtId="0" fontId="22" fillId="4" borderId="6" xfId="0" applyFont="1" applyFill="1" applyBorder="1" applyAlignment="1" applyProtection="1">
      <alignment horizontal="center" vertical="center"/>
    </xf>
    <xf numFmtId="49" fontId="22" fillId="0" borderId="6" xfId="0" applyNumberFormat="1" applyFont="1" applyFill="1" applyBorder="1" applyAlignment="1" applyProtection="1">
      <alignment horizontal="left" vertical="top" wrapText="1"/>
    </xf>
    <xf numFmtId="0" fontId="22" fillId="0" borderId="6" xfId="0" applyNumberFormat="1" applyFont="1" applyFill="1" applyBorder="1" applyAlignment="1" applyProtection="1">
      <alignment horizontal="left" vertical="top" wrapText="1"/>
      <protection locked="0"/>
    </xf>
    <xf numFmtId="164" fontId="19" fillId="8" borderId="6" xfId="0" applyNumberFormat="1" applyFont="1" applyFill="1" applyBorder="1" applyAlignment="1" applyProtection="1">
      <alignment horizontal="center" vertical="center" wrapText="1"/>
    </xf>
    <xf numFmtId="49" fontId="23" fillId="0" borderId="6" xfId="0" applyNumberFormat="1" applyFont="1" applyFill="1" applyBorder="1" applyAlignment="1" applyProtection="1">
      <alignment horizontal="left" vertical="top" wrapText="1"/>
      <protection locked="0"/>
    </xf>
    <xf numFmtId="49" fontId="22" fillId="0" borderId="6" xfId="0" applyNumberFormat="1" applyFont="1" applyFill="1" applyBorder="1" applyAlignment="1" applyProtection="1">
      <alignment horizontal="left" vertical="top" wrapText="1"/>
      <protection locked="0"/>
    </xf>
    <xf numFmtId="0" fontId="19" fillId="0" borderId="0" xfId="0" applyFont="1" applyAlignment="1" applyProtection="1">
      <alignment horizontal="center"/>
    </xf>
    <xf numFmtId="0" fontId="23" fillId="0" borderId="14" xfId="0" applyFont="1" applyFill="1" applyBorder="1" applyAlignment="1" applyProtection="1">
      <alignment horizontal="center"/>
      <protection locked="0"/>
    </xf>
    <xf numFmtId="0" fontId="19" fillId="0" borderId="7" xfId="0" applyFont="1" applyBorder="1" applyAlignment="1" applyProtection="1">
      <alignment horizontal="center" vertical="center" wrapText="1"/>
    </xf>
    <xf numFmtId="0" fontId="19" fillId="0" borderId="7" xfId="0" applyFont="1" applyBorder="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AL67"/>
  <sheetViews>
    <sheetView tabSelected="1" view="pageBreakPreview" zoomScale="50" zoomScaleNormal="40" zoomScaleSheetLayoutView="50" zoomScalePageLayoutView="40" workbookViewId="0">
      <selection activeCell="J18" sqref="J18:S18"/>
    </sheetView>
  </sheetViews>
  <sheetFormatPr baseColWidth="10" defaultRowHeight="15"/>
  <cols>
    <col min="1" max="1" width="7.7109375" style="5" customWidth="1"/>
    <col min="2" max="2" width="18.7109375" style="5" customWidth="1"/>
    <col min="3" max="3" width="102.85546875" style="5" customWidth="1"/>
    <col min="4" max="4" width="41.5703125" style="5" customWidth="1"/>
    <col min="5" max="5" width="41" style="83" customWidth="1"/>
    <col min="6" max="6" width="13.7109375" style="83" customWidth="1"/>
    <col min="7" max="7" width="24.5703125" style="83" customWidth="1"/>
    <col min="8" max="8" width="13.7109375" style="83" customWidth="1"/>
    <col min="9" max="9" width="25.28515625" style="83" customWidth="1"/>
    <col min="10" max="19" width="24.7109375" style="83" customWidth="1"/>
    <col min="20" max="38" width="11.42578125" style="83"/>
    <col min="39"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82"/>
      <c r="F1" s="82"/>
      <c r="G1" s="82"/>
      <c r="H1" s="82"/>
      <c r="I1" s="82"/>
      <c r="J1" s="82"/>
      <c r="K1" s="82"/>
      <c r="L1" s="82"/>
      <c r="M1" s="82"/>
      <c r="N1" s="82"/>
      <c r="O1" s="82"/>
      <c r="P1" s="82"/>
      <c r="Q1" s="82"/>
      <c r="R1" s="82"/>
      <c r="S1" s="82"/>
    </row>
    <row r="2" spans="1:19" ht="27.75">
      <c r="A2" s="1" t="s">
        <v>1</v>
      </c>
      <c r="B2" s="2"/>
      <c r="C2" s="3"/>
      <c r="D2" s="4"/>
      <c r="E2" s="43" t="s">
        <v>2</v>
      </c>
      <c r="F2" s="43"/>
      <c r="G2" s="43"/>
      <c r="H2" s="43"/>
      <c r="I2" s="43"/>
      <c r="J2" s="43"/>
      <c r="K2" s="43"/>
      <c r="L2" s="43"/>
      <c r="M2" s="43"/>
      <c r="N2" s="82"/>
      <c r="O2" s="82"/>
      <c r="P2" s="82"/>
      <c r="Q2" s="82"/>
      <c r="R2" s="82"/>
      <c r="S2" s="82"/>
    </row>
    <row r="3" spans="1:19">
      <c r="A3" s="4"/>
      <c r="B3" s="4"/>
      <c r="C3" s="4"/>
      <c r="D3" s="4"/>
      <c r="E3" s="82"/>
      <c r="F3" s="82"/>
      <c r="G3" s="82"/>
      <c r="H3" s="82"/>
      <c r="I3" s="82"/>
      <c r="J3" s="82"/>
      <c r="K3" s="82"/>
      <c r="L3" s="82"/>
      <c r="M3" s="82"/>
      <c r="N3" s="82"/>
      <c r="O3" s="82"/>
      <c r="P3" s="82"/>
      <c r="Q3" s="82"/>
      <c r="R3" s="82"/>
      <c r="S3" s="82"/>
    </row>
    <row r="4" spans="1:19" ht="31.5">
      <c r="A4" s="6" t="s">
        <v>3</v>
      </c>
      <c r="B4" s="7"/>
      <c r="C4" s="4"/>
      <c r="D4" s="4"/>
      <c r="E4" s="84"/>
      <c r="F4" s="84"/>
      <c r="G4" s="84"/>
      <c r="H4" s="84"/>
      <c r="I4" s="84"/>
      <c r="J4" s="84"/>
      <c r="K4" s="84"/>
      <c r="L4" s="84"/>
      <c r="M4" s="84"/>
      <c r="N4" s="85"/>
      <c r="O4" s="82"/>
      <c r="P4" s="82"/>
      <c r="Q4" s="82"/>
      <c r="R4" s="82"/>
      <c r="S4" s="82"/>
    </row>
    <row r="5" spans="1:19" ht="27.75">
      <c r="A5" s="4"/>
      <c r="B5" s="4"/>
      <c r="C5" s="4"/>
      <c r="D5" s="44" t="s">
        <v>48</v>
      </c>
      <c r="E5" s="44"/>
      <c r="F5" s="44"/>
      <c r="G5" s="44"/>
      <c r="H5" s="44"/>
      <c r="I5" s="44"/>
      <c r="J5" s="44"/>
      <c r="K5" s="44"/>
      <c r="L5" s="44"/>
      <c r="M5" s="44"/>
      <c r="N5" s="44"/>
      <c r="O5" s="82"/>
      <c r="P5" s="82"/>
      <c r="Q5" s="82"/>
      <c r="R5" s="82"/>
      <c r="S5" s="82"/>
    </row>
    <row r="6" spans="1:19">
      <c r="A6" s="4"/>
      <c r="B6" s="4"/>
      <c r="C6" s="4"/>
      <c r="D6" s="4"/>
      <c r="E6" s="82"/>
      <c r="F6" s="82"/>
      <c r="G6" s="82"/>
      <c r="H6" s="82"/>
      <c r="I6" s="82"/>
      <c r="J6" s="82"/>
      <c r="K6" s="82"/>
      <c r="L6" s="82"/>
      <c r="M6" s="82"/>
      <c r="N6" s="82"/>
      <c r="O6" s="82"/>
      <c r="P6" s="82"/>
      <c r="Q6" s="82"/>
      <c r="R6" s="82"/>
      <c r="S6" s="82"/>
    </row>
    <row r="7" spans="1:19" ht="21" thickBot="1">
      <c r="A7" s="4"/>
      <c r="B7" s="4"/>
      <c r="C7" s="6" t="s">
        <v>4</v>
      </c>
      <c r="D7" s="8" t="s">
        <v>51</v>
      </c>
      <c r="E7" s="82"/>
      <c r="F7" s="82"/>
      <c r="G7" s="82"/>
      <c r="H7" s="82"/>
      <c r="I7" s="82"/>
      <c r="J7" s="82"/>
      <c r="K7" s="82"/>
      <c r="L7" s="82"/>
      <c r="M7" s="82"/>
      <c r="N7" s="82"/>
      <c r="O7" s="82"/>
      <c r="P7" s="82"/>
      <c r="Q7" s="82"/>
      <c r="R7" s="82"/>
      <c r="S7" s="82"/>
    </row>
    <row r="8" spans="1:19">
      <c r="A8" s="4"/>
      <c r="B8" s="4"/>
      <c r="C8" s="7"/>
      <c r="D8" s="9"/>
      <c r="E8" s="82"/>
      <c r="F8" s="82"/>
      <c r="G8" s="82"/>
      <c r="H8" s="82"/>
      <c r="I8" s="82"/>
      <c r="J8" s="82"/>
      <c r="K8" s="82"/>
      <c r="L8" s="82"/>
      <c r="M8" s="86"/>
      <c r="N8" s="86"/>
      <c r="O8" s="86"/>
      <c r="P8" s="86"/>
      <c r="Q8" s="86"/>
      <c r="R8" s="86"/>
      <c r="S8" s="86"/>
    </row>
    <row r="9" spans="1:19" ht="28.5" customHeight="1" thickBot="1">
      <c r="A9" s="4"/>
      <c r="B9" s="4"/>
      <c r="C9" s="6" t="s">
        <v>5</v>
      </c>
      <c r="D9" s="45" t="s">
        <v>52</v>
      </c>
      <c r="E9" s="46"/>
      <c r="F9" s="46"/>
      <c r="G9" s="46"/>
      <c r="H9" s="46"/>
      <c r="I9" s="46"/>
      <c r="J9" s="46"/>
      <c r="K9" s="82"/>
      <c r="L9" s="82"/>
      <c r="M9" s="87"/>
      <c r="N9" s="87"/>
      <c r="O9" s="87"/>
      <c r="P9" s="87"/>
      <c r="Q9" s="87"/>
      <c r="R9" s="87"/>
      <c r="S9" s="87"/>
    </row>
    <row r="10" spans="1:19">
      <c r="A10" s="4"/>
      <c r="B10" s="7"/>
      <c r="C10" s="4"/>
      <c r="D10" s="4"/>
      <c r="E10" s="82"/>
      <c r="F10" s="82"/>
      <c r="G10" s="82"/>
      <c r="H10" s="82"/>
      <c r="I10" s="82"/>
      <c r="J10" s="82"/>
      <c r="K10" s="82"/>
      <c r="L10" s="82"/>
      <c r="M10" s="82"/>
      <c r="N10" s="82"/>
      <c r="O10" s="82"/>
      <c r="P10" s="82"/>
      <c r="Q10" s="82"/>
      <c r="R10" s="82"/>
      <c r="S10" s="82"/>
    </row>
    <row r="11" spans="1:19" ht="37.5" customHeight="1">
      <c r="A11" s="10"/>
      <c r="B11" s="14" t="s">
        <v>31</v>
      </c>
      <c r="C11" s="15" t="s">
        <v>32</v>
      </c>
      <c r="D11" s="4"/>
      <c r="E11" s="82"/>
      <c r="F11" s="82"/>
      <c r="G11" s="82"/>
      <c r="H11" s="82"/>
      <c r="I11" s="82"/>
      <c r="J11" s="82"/>
      <c r="K11" s="82"/>
      <c r="L11" s="82"/>
      <c r="M11" s="82"/>
      <c r="N11" s="88"/>
      <c r="O11" s="86"/>
      <c r="P11" s="86"/>
      <c r="Q11" s="89"/>
      <c r="R11" s="90"/>
      <c r="S11" s="90"/>
    </row>
    <row r="12" spans="1:19" ht="30" customHeight="1">
      <c r="A12" s="10"/>
      <c r="B12" s="11"/>
      <c r="C12" s="11"/>
      <c r="D12" s="4"/>
      <c r="E12" s="82"/>
      <c r="F12" s="82"/>
      <c r="G12" s="82"/>
      <c r="H12" s="82"/>
      <c r="I12" s="82"/>
      <c r="J12" s="82"/>
      <c r="K12" s="82"/>
      <c r="L12" s="82"/>
      <c r="M12" s="82"/>
      <c r="N12" s="86"/>
      <c r="O12" s="86"/>
      <c r="P12" s="86"/>
      <c r="Q12" s="90"/>
      <c r="R12" s="90"/>
      <c r="S12" s="90"/>
    </row>
    <row r="13" spans="1:19" ht="15" customHeight="1">
      <c r="A13" s="4"/>
      <c r="B13" s="4"/>
      <c r="C13" s="4"/>
      <c r="D13" s="4"/>
      <c r="E13" s="82"/>
      <c r="F13" s="82"/>
      <c r="G13" s="82"/>
      <c r="H13" s="82"/>
      <c r="I13" s="82"/>
      <c r="J13" s="82"/>
      <c r="K13" s="82"/>
      <c r="L13" s="82"/>
      <c r="M13" s="82"/>
      <c r="N13" s="91"/>
      <c r="O13" s="91"/>
      <c r="P13" s="91"/>
      <c r="Q13" s="92"/>
      <c r="R13" s="92"/>
      <c r="S13" s="92"/>
    </row>
    <row r="14" spans="1:19" ht="30" customHeight="1">
      <c r="A14" s="47" t="s">
        <v>6</v>
      </c>
      <c r="B14" s="50" t="s">
        <v>56</v>
      </c>
      <c r="C14" s="51"/>
      <c r="D14" s="56" t="s">
        <v>7</v>
      </c>
      <c r="E14" s="56"/>
      <c r="F14" s="93" t="s">
        <v>49</v>
      </c>
      <c r="G14" s="94"/>
      <c r="H14" s="93" t="s">
        <v>50</v>
      </c>
      <c r="I14" s="94"/>
      <c r="J14" s="95" t="s">
        <v>8</v>
      </c>
      <c r="K14" s="96"/>
      <c r="L14" s="96"/>
      <c r="M14" s="96"/>
      <c r="N14" s="96"/>
      <c r="O14" s="96"/>
      <c r="P14" s="96"/>
      <c r="Q14" s="96"/>
      <c r="R14" s="96"/>
      <c r="S14" s="96"/>
    </row>
    <row r="15" spans="1:19" ht="30" customHeight="1">
      <c r="A15" s="48"/>
      <c r="B15" s="52"/>
      <c r="C15" s="53"/>
      <c r="D15" s="17" t="s">
        <v>9</v>
      </c>
      <c r="E15" s="97" t="s">
        <v>10</v>
      </c>
      <c r="F15" s="98"/>
      <c r="G15" s="99"/>
      <c r="H15" s="98"/>
      <c r="I15" s="99"/>
      <c r="J15" s="100"/>
      <c r="K15" s="101"/>
      <c r="L15" s="101"/>
      <c r="M15" s="101"/>
      <c r="N15" s="101"/>
      <c r="O15" s="101"/>
      <c r="P15" s="101"/>
      <c r="Q15" s="101"/>
      <c r="R15" s="101"/>
      <c r="S15" s="101"/>
    </row>
    <row r="16" spans="1:19" ht="30" customHeight="1">
      <c r="A16" s="49"/>
      <c r="B16" s="54"/>
      <c r="C16" s="55"/>
      <c r="D16" s="16" t="s">
        <v>11</v>
      </c>
      <c r="E16" s="102" t="s">
        <v>12</v>
      </c>
      <c r="F16" s="103" t="s">
        <v>13</v>
      </c>
      <c r="G16" s="103"/>
      <c r="H16" s="103" t="s">
        <v>14</v>
      </c>
      <c r="I16" s="103"/>
      <c r="J16" s="104"/>
      <c r="K16" s="105"/>
      <c r="L16" s="105"/>
      <c r="M16" s="105"/>
      <c r="N16" s="105"/>
      <c r="O16" s="105"/>
      <c r="P16" s="105"/>
      <c r="Q16" s="105"/>
      <c r="R16" s="105"/>
      <c r="S16" s="105"/>
    </row>
    <row r="17" spans="1:19" ht="68.25" customHeight="1">
      <c r="A17" s="40">
        <v>2</v>
      </c>
      <c r="B17" s="25" t="s">
        <v>15</v>
      </c>
      <c r="C17" s="66" t="s">
        <v>33</v>
      </c>
      <c r="D17" s="68">
        <f>IF(D21=0,0,ROUND(D19/D21*100,1))</f>
        <v>69.2</v>
      </c>
      <c r="E17" s="68">
        <f>IF(E21=0,0,ROUND(E19/E21*100,1))</f>
        <v>63.2</v>
      </c>
      <c r="F17" s="106">
        <f>E17-D17</f>
        <v>-6</v>
      </c>
      <c r="G17" s="107"/>
      <c r="H17" s="106">
        <f>IF(D17=0,0,ROUND(E17/D17*100,1))</f>
        <v>91.3</v>
      </c>
      <c r="I17" s="107"/>
      <c r="J17" s="108" t="s">
        <v>24</v>
      </c>
      <c r="K17" s="109"/>
      <c r="L17" s="109"/>
      <c r="M17" s="109"/>
      <c r="N17" s="109"/>
      <c r="O17" s="109"/>
      <c r="P17" s="109"/>
      <c r="Q17" s="109"/>
      <c r="R17" s="109"/>
      <c r="S17" s="110"/>
    </row>
    <row r="18" spans="1:19" ht="199.5" customHeight="1">
      <c r="A18" s="41"/>
      <c r="B18" s="26"/>
      <c r="C18" s="67"/>
      <c r="D18" s="69"/>
      <c r="E18" s="69"/>
      <c r="F18" s="111"/>
      <c r="G18" s="112"/>
      <c r="H18" s="111"/>
      <c r="I18" s="112"/>
      <c r="J18" s="113" t="s">
        <v>55</v>
      </c>
      <c r="K18" s="114"/>
      <c r="L18" s="114"/>
      <c r="M18" s="114"/>
      <c r="N18" s="114"/>
      <c r="O18" s="114"/>
      <c r="P18" s="114"/>
      <c r="Q18" s="114"/>
      <c r="R18" s="114"/>
      <c r="S18" s="115"/>
    </row>
    <row r="19" spans="1:19" ht="39.75" customHeight="1">
      <c r="A19" s="41"/>
      <c r="B19" s="57" t="s">
        <v>16</v>
      </c>
      <c r="C19" s="72" t="s">
        <v>34</v>
      </c>
      <c r="D19" s="74">
        <v>36</v>
      </c>
      <c r="E19" s="74">
        <v>48</v>
      </c>
      <c r="F19" s="116">
        <f t="shared" ref="F19" si="0">E19-D19</f>
        <v>12</v>
      </c>
      <c r="G19" s="117"/>
      <c r="H19" s="116">
        <f t="shared" ref="H19" si="1">IF(D19=0,0,ROUND(E19/D19*100,1))</f>
        <v>133.30000000000001</v>
      </c>
      <c r="I19" s="117"/>
      <c r="J19" s="108" t="s">
        <v>30</v>
      </c>
      <c r="K19" s="109"/>
      <c r="L19" s="109"/>
      <c r="M19" s="109"/>
      <c r="N19" s="109"/>
      <c r="O19" s="109"/>
      <c r="P19" s="109"/>
      <c r="Q19" s="109"/>
      <c r="R19" s="109"/>
      <c r="S19" s="110"/>
    </row>
    <row r="20" spans="1:19" ht="200.1" customHeight="1">
      <c r="A20" s="41"/>
      <c r="B20" s="58"/>
      <c r="C20" s="73"/>
      <c r="D20" s="75"/>
      <c r="E20" s="75"/>
      <c r="F20" s="118"/>
      <c r="G20" s="119"/>
      <c r="H20" s="118"/>
      <c r="I20" s="119"/>
      <c r="J20" s="120"/>
      <c r="K20" s="121"/>
      <c r="L20" s="121"/>
      <c r="M20" s="121"/>
      <c r="N20" s="121"/>
      <c r="O20" s="121"/>
      <c r="P20" s="121"/>
      <c r="Q20" s="121"/>
      <c r="R20" s="121"/>
      <c r="S20" s="122"/>
    </row>
    <row r="21" spans="1:19" ht="36" customHeight="1">
      <c r="A21" s="41"/>
      <c r="B21" s="30" t="s">
        <v>17</v>
      </c>
      <c r="C21" s="32" t="s">
        <v>35</v>
      </c>
      <c r="D21" s="77">
        <v>52</v>
      </c>
      <c r="E21" s="77">
        <v>76</v>
      </c>
      <c r="F21" s="123">
        <f>E21-D21</f>
        <v>24</v>
      </c>
      <c r="G21" s="124"/>
      <c r="H21" s="123">
        <f>IF(D21=0,0,ROUND(E21/D21*100,1))</f>
        <v>146.19999999999999</v>
      </c>
      <c r="I21" s="124"/>
      <c r="J21" s="108" t="s">
        <v>23</v>
      </c>
      <c r="K21" s="109"/>
      <c r="L21" s="109"/>
      <c r="M21" s="109"/>
      <c r="N21" s="109"/>
      <c r="O21" s="109"/>
      <c r="P21" s="109"/>
      <c r="Q21" s="109"/>
      <c r="R21" s="109"/>
      <c r="S21" s="110"/>
    </row>
    <row r="22" spans="1:19" ht="200.1" customHeight="1">
      <c r="A22" s="42"/>
      <c r="B22" s="31"/>
      <c r="C22" s="33"/>
      <c r="D22" s="78"/>
      <c r="E22" s="78"/>
      <c r="F22" s="125"/>
      <c r="G22" s="126"/>
      <c r="H22" s="125"/>
      <c r="I22" s="126"/>
      <c r="J22" s="120"/>
      <c r="K22" s="121"/>
      <c r="L22" s="121"/>
      <c r="M22" s="121"/>
      <c r="N22" s="121"/>
      <c r="O22" s="121"/>
      <c r="P22" s="121"/>
      <c r="Q22" s="121"/>
      <c r="R22" s="121"/>
      <c r="S22" s="122"/>
    </row>
    <row r="23" spans="1:19" ht="39" customHeight="1">
      <c r="A23" s="12"/>
      <c r="B23" s="13"/>
      <c r="C23" s="13"/>
      <c r="D23" s="13"/>
      <c r="E23" s="13"/>
      <c r="F23" s="13"/>
      <c r="G23" s="13"/>
      <c r="H23" s="13"/>
      <c r="I23" s="13"/>
      <c r="J23" s="13"/>
      <c r="K23" s="13"/>
      <c r="L23" s="13"/>
      <c r="M23" s="13"/>
      <c r="N23" s="13"/>
      <c r="O23" s="13"/>
      <c r="P23" s="13"/>
      <c r="Q23" s="13"/>
      <c r="R23" s="13"/>
      <c r="S23" s="13"/>
    </row>
    <row r="24" spans="1:19" ht="26.25" customHeight="1">
      <c r="A24" s="47" t="s">
        <v>6</v>
      </c>
      <c r="B24" s="50" t="s">
        <v>56</v>
      </c>
      <c r="C24" s="51"/>
      <c r="D24" s="56" t="s">
        <v>7</v>
      </c>
      <c r="E24" s="56"/>
      <c r="F24" s="93" t="s">
        <v>49</v>
      </c>
      <c r="G24" s="94"/>
      <c r="H24" s="93" t="s">
        <v>50</v>
      </c>
      <c r="I24" s="94"/>
      <c r="J24" s="127" t="s">
        <v>8</v>
      </c>
      <c r="K24" s="127"/>
      <c r="L24" s="127"/>
      <c r="M24" s="127"/>
      <c r="N24" s="127"/>
      <c r="O24" s="127"/>
      <c r="P24" s="127"/>
      <c r="Q24" s="127"/>
      <c r="R24" s="127"/>
      <c r="S24" s="127"/>
    </row>
    <row r="25" spans="1:19" ht="30" customHeight="1">
      <c r="A25" s="48"/>
      <c r="B25" s="52"/>
      <c r="C25" s="53"/>
      <c r="D25" s="17" t="s">
        <v>9</v>
      </c>
      <c r="E25" s="97" t="s">
        <v>10</v>
      </c>
      <c r="F25" s="98"/>
      <c r="G25" s="99"/>
      <c r="H25" s="98"/>
      <c r="I25" s="99"/>
      <c r="J25" s="127"/>
      <c r="K25" s="127"/>
      <c r="L25" s="127"/>
      <c r="M25" s="127"/>
      <c r="N25" s="127"/>
      <c r="O25" s="127"/>
      <c r="P25" s="127"/>
      <c r="Q25" s="127"/>
      <c r="R25" s="127"/>
      <c r="S25" s="127"/>
    </row>
    <row r="26" spans="1:19" ht="26.25" customHeight="1">
      <c r="A26" s="49"/>
      <c r="B26" s="54"/>
      <c r="C26" s="55"/>
      <c r="D26" s="16" t="s">
        <v>11</v>
      </c>
      <c r="E26" s="102" t="s">
        <v>12</v>
      </c>
      <c r="F26" s="103" t="s">
        <v>13</v>
      </c>
      <c r="G26" s="103"/>
      <c r="H26" s="103" t="s">
        <v>14</v>
      </c>
      <c r="I26" s="103"/>
      <c r="J26" s="127"/>
      <c r="K26" s="127"/>
      <c r="L26" s="127"/>
      <c r="M26" s="127"/>
      <c r="N26" s="127"/>
      <c r="O26" s="127"/>
      <c r="P26" s="127"/>
      <c r="Q26" s="127"/>
      <c r="R26" s="127"/>
      <c r="S26" s="127"/>
    </row>
    <row r="27" spans="1:19" ht="63" customHeight="1">
      <c r="A27" s="40">
        <v>3</v>
      </c>
      <c r="B27" s="76" t="s">
        <v>15</v>
      </c>
      <c r="C27" s="66" t="s">
        <v>36</v>
      </c>
      <c r="D27" s="28">
        <f>IF(D31=0,0,ROUND(D29/D31*1,1))</f>
        <v>0.5</v>
      </c>
      <c r="E27" s="28">
        <f>IF(E31=0,0,ROUND(E29/E31*1,1))</f>
        <v>0.7</v>
      </c>
      <c r="F27" s="28">
        <f>E27-D27</f>
        <v>0.19999999999999996</v>
      </c>
      <c r="G27" s="28"/>
      <c r="H27" s="28">
        <f>IF(D27=0,0,ROUND(E27/D27*100,1))</f>
        <v>140</v>
      </c>
      <c r="I27" s="28"/>
      <c r="J27" s="128" t="s">
        <v>24</v>
      </c>
      <c r="K27" s="128"/>
      <c r="L27" s="128"/>
      <c r="M27" s="128"/>
      <c r="N27" s="128"/>
      <c r="O27" s="128"/>
      <c r="P27" s="128"/>
      <c r="Q27" s="128"/>
      <c r="R27" s="128"/>
      <c r="S27" s="128"/>
    </row>
    <row r="28" spans="1:19" ht="200.1" customHeight="1">
      <c r="A28" s="41"/>
      <c r="B28" s="76"/>
      <c r="C28" s="67"/>
      <c r="D28" s="28"/>
      <c r="E28" s="28"/>
      <c r="F28" s="28"/>
      <c r="G28" s="28"/>
      <c r="H28" s="28"/>
      <c r="I28" s="28"/>
      <c r="J28" s="129" t="s">
        <v>57</v>
      </c>
      <c r="K28" s="129"/>
      <c r="L28" s="129"/>
      <c r="M28" s="129"/>
      <c r="N28" s="129"/>
      <c r="O28" s="129"/>
      <c r="P28" s="129"/>
      <c r="Q28" s="129"/>
      <c r="R28" s="129"/>
      <c r="S28" s="129"/>
    </row>
    <row r="29" spans="1:19" ht="38.25" customHeight="1">
      <c r="A29" s="41"/>
      <c r="B29" s="36" t="s">
        <v>16</v>
      </c>
      <c r="C29" s="38" t="s">
        <v>37</v>
      </c>
      <c r="D29" s="79">
        <f>D19</f>
        <v>36</v>
      </c>
      <c r="E29" s="79">
        <f>E19</f>
        <v>48</v>
      </c>
      <c r="F29" s="130">
        <f t="shared" ref="F29:F31" si="2">E29-D29</f>
        <v>12</v>
      </c>
      <c r="G29" s="130"/>
      <c r="H29" s="130">
        <f t="shared" ref="H29:H31" si="3">IF(D29=0,0,ROUND(E29/D29*100,1))</f>
        <v>133.30000000000001</v>
      </c>
      <c r="I29" s="130"/>
      <c r="J29" s="128" t="s">
        <v>30</v>
      </c>
      <c r="K29" s="128"/>
      <c r="L29" s="128"/>
      <c r="M29" s="128"/>
      <c r="N29" s="128"/>
      <c r="O29" s="128"/>
      <c r="P29" s="128"/>
      <c r="Q29" s="128"/>
      <c r="R29" s="128"/>
      <c r="S29" s="128"/>
    </row>
    <row r="30" spans="1:19" ht="200.1" customHeight="1">
      <c r="A30" s="41"/>
      <c r="B30" s="36"/>
      <c r="C30" s="39"/>
      <c r="D30" s="80"/>
      <c r="E30" s="80"/>
      <c r="F30" s="130"/>
      <c r="G30" s="130"/>
      <c r="H30" s="130"/>
      <c r="I30" s="130"/>
      <c r="J30" s="131"/>
      <c r="K30" s="131"/>
      <c r="L30" s="131"/>
      <c r="M30" s="131"/>
      <c r="N30" s="131"/>
      <c r="O30" s="131"/>
      <c r="P30" s="131"/>
      <c r="Q30" s="131"/>
      <c r="R30" s="131"/>
      <c r="S30" s="131"/>
    </row>
    <row r="31" spans="1:19" ht="37.5" customHeight="1">
      <c r="A31" s="41"/>
      <c r="B31" s="37" t="s">
        <v>17</v>
      </c>
      <c r="C31" s="18" t="s">
        <v>38</v>
      </c>
      <c r="D31" s="20">
        <v>69</v>
      </c>
      <c r="E31" s="20">
        <v>69</v>
      </c>
      <c r="F31" s="28">
        <f t="shared" si="2"/>
        <v>0</v>
      </c>
      <c r="G31" s="28"/>
      <c r="H31" s="28">
        <f t="shared" si="3"/>
        <v>100</v>
      </c>
      <c r="I31" s="28"/>
      <c r="J31" s="128" t="s">
        <v>23</v>
      </c>
      <c r="K31" s="128"/>
      <c r="L31" s="128"/>
      <c r="M31" s="128"/>
      <c r="N31" s="128"/>
      <c r="O31" s="128"/>
      <c r="P31" s="128"/>
      <c r="Q31" s="128"/>
      <c r="R31" s="128"/>
      <c r="S31" s="128"/>
    </row>
    <row r="32" spans="1:19" ht="240.75" customHeight="1">
      <c r="A32" s="42"/>
      <c r="B32" s="37"/>
      <c r="C32" s="19"/>
      <c r="D32" s="21"/>
      <c r="E32" s="21"/>
      <c r="F32" s="28"/>
      <c r="G32" s="28"/>
      <c r="H32" s="28"/>
      <c r="I32" s="28"/>
      <c r="J32" s="132"/>
      <c r="K32" s="132"/>
      <c r="L32" s="132"/>
      <c r="M32" s="132"/>
      <c r="N32" s="132"/>
      <c r="O32" s="132"/>
      <c r="P32" s="132"/>
      <c r="Q32" s="132"/>
      <c r="R32" s="132"/>
      <c r="S32" s="132"/>
    </row>
    <row r="33" spans="1:19" ht="339" customHeight="1">
      <c r="A33" s="63" t="s">
        <v>28</v>
      </c>
      <c r="B33" s="64"/>
      <c r="C33" s="64"/>
      <c r="D33" s="64"/>
      <c r="E33" s="64"/>
      <c r="F33" s="64"/>
      <c r="G33" s="64"/>
      <c r="H33" s="64"/>
      <c r="I33" s="64"/>
      <c r="J33" s="64"/>
      <c r="K33" s="64"/>
      <c r="L33" s="64"/>
      <c r="M33" s="64"/>
      <c r="N33" s="64"/>
      <c r="O33" s="64"/>
      <c r="P33" s="64"/>
      <c r="Q33" s="64"/>
      <c r="R33" s="64"/>
      <c r="S33" s="65"/>
    </row>
    <row r="34" spans="1:19" ht="26.25" customHeight="1">
      <c r="A34" s="47" t="s">
        <v>6</v>
      </c>
      <c r="B34" s="50" t="s">
        <v>56</v>
      </c>
      <c r="C34" s="51"/>
      <c r="D34" s="56" t="s">
        <v>7</v>
      </c>
      <c r="E34" s="56"/>
      <c r="F34" s="93" t="s">
        <v>49</v>
      </c>
      <c r="G34" s="94"/>
      <c r="H34" s="93" t="s">
        <v>50</v>
      </c>
      <c r="I34" s="94"/>
      <c r="J34" s="95" t="s">
        <v>8</v>
      </c>
      <c r="K34" s="96"/>
      <c r="L34" s="96"/>
      <c r="M34" s="96"/>
      <c r="N34" s="96"/>
      <c r="O34" s="96"/>
      <c r="P34" s="96"/>
      <c r="Q34" s="96"/>
      <c r="R34" s="96"/>
      <c r="S34" s="96"/>
    </row>
    <row r="35" spans="1:19" ht="30" customHeight="1">
      <c r="A35" s="48"/>
      <c r="B35" s="52"/>
      <c r="C35" s="53"/>
      <c r="D35" s="17" t="s">
        <v>9</v>
      </c>
      <c r="E35" s="97" t="s">
        <v>10</v>
      </c>
      <c r="F35" s="98"/>
      <c r="G35" s="99"/>
      <c r="H35" s="98"/>
      <c r="I35" s="99"/>
      <c r="J35" s="100"/>
      <c r="K35" s="101"/>
      <c r="L35" s="101"/>
      <c r="M35" s="101"/>
      <c r="N35" s="101"/>
      <c r="O35" s="101"/>
      <c r="P35" s="101"/>
      <c r="Q35" s="101"/>
      <c r="R35" s="101"/>
      <c r="S35" s="101"/>
    </row>
    <row r="36" spans="1:19" ht="26.25" customHeight="1">
      <c r="A36" s="49"/>
      <c r="B36" s="54"/>
      <c r="C36" s="55"/>
      <c r="D36" s="16" t="s">
        <v>11</v>
      </c>
      <c r="E36" s="102" t="s">
        <v>12</v>
      </c>
      <c r="F36" s="103" t="s">
        <v>13</v>
      </c>
      <c r="G36" s="103"/>
      <c r="H36" s="103" t="s">
        <v>14</v>
      </c>
      <c r="I36" s="103"/>
      <c r="J36" s="104"/>
      <c r="K36" s="105"/>
      <c r="L36" s="105"/>
      <c r="M36" s="105"/>
      <c r="N36" s="105"/>
      <c r="O36" s="105"/>
      <c r="P36" s="105"/>
      <c r="Q36" s="105"/>
      <c r="R36" s="105"/>
      <c r="S36" s="105"/>
    </row>
    <row r="37" spans="1:19" ht="66" customHeight="1">
      <c r="A37" s="40">
        <v>4</v>
      </c>
      <c r="B37" s="25" t="s">
        <v>15</v>
      </c>
      <c r="C37" s="66" t="s">
        <v>39</v>
      </c>
      <c r="D37" s="68">
        <f>IF(D41=0,0,ROUND(D39/D41*100,1))</f>
        <v>63.5</v>
      </c>
      <c r="E37" s="68">
        <f>IF(E41=0,0,ROUND(E39/E41*100,1))</f>
        <v>72.400000000000006</v>
      </c>
      <c r="F37" s="106">
        <f>E37-D37</f>
        <v>8.9000000000000057</v>
      </c>
      <c r="G37" s="107"/>
      <c r="H37" s="106">
        <f>IF(D37=0,0,ROUND(E37/D37*100,1))</f>
        <v>114</v>
      </c>
      <c r="I37" s="107"/>
      <c r="J37" s="108" t="s">
        <v>24</v>
      </c>
      <c r="K37" s="109"/>
      <c r="L37" s="109"/>
      <c r="M37" s="109"/>
      <c r="N37" s="109"/>
      <c r="O37" s="109"/>
      <c r="P37" s="109"/>
      <c r="Q37" s="109"/>
      <c r="R37" s="109"/>
      <c r="S37" s="110"/>
    </row>
    <row r="38" spans="1:19" ht="200.1" customHeight="1">
      <c r="A38" s="41"/>
      <c r="B38" s="26"/>
      <c r="C38" s="67"/>
      <c r="D38" s="69"/>
      <c r="E38" s="69"/>
      <c r="F38" s="111"/>
      <c r="G38" s="112"/>
      <c r="H38" s="111"/>
      <c r="I38" s="112"/>
      <c r="J38" s="113" t="s">
        <v>58</v>
      </c>
      <c r="K38" s="114"/>
      <c r="L38" s="114"/>
      <c r="M38" s="114"/>
      <c r="N38" s="114"/>
      <c r="O38" s="114"/>
      <c r="P38" s="114"/>
      <c r="Q38" s="114"/>
      <c r="R38" s="114"/>
      <c r="S38" s="115"/>
    </row>
    <row r="39" spans="1:19" ht="42" customHeight="1">
      <c r="A39" s="41"/>
      <c r="B39" s="37" t="s">
        <v>16</v>
      </c>
      <c r="C39" s="24" t="s">
        <v>40</v>
      </c>
      <c r="D39" s="20">
        <v>33</v>
      </c>
      <c r="E39" s="20">
        <v>55</v>
      </c>
      <c r="F39" s="106">
        <f>E39-D39</f>
        <v>22</v>
      </c>
      <c r="G39" s="107"/>
      <c r="H39" s="106">
        <f>IF(D39=0,0,ROUND(E39/D39*100,1))</f>
        <v>166.7</v>
      </c>
      <c r="I39" s="107"/>
      <c r="J39" s="108" t="s">
        <v>25</v>
      </c>
      <c r="K39" s="109"/>
      <c r="L39" s="109"/>
      <c r="M39" s="109"/>
      <c r="N39" s="109"/>
      <c r="O39" s="109"/>
      <c r="P39" s="109"/>
      <c r="Q39" s="109"/>
      <c r="R39" s="109"/>
      <c r="S39" s="110"/>
    </row>
    <row r="40" spans="1:19" ht="200.1" customHeight="1">
      <c r="A40" s="41"/>
      <c r="B40" s="37"/>
      <c r="C40" s="24"/>
      <c r="D40" s="21"/>
      <c r="E40" s="21"/>
      <c r="F40" s="111"/>
      <c r="G40" s="112"/>
      <c r="H40" s="111"/>
      <c r="I40" s="112"/>
      <c r="J40" s="120"/>
      <c r="K40" s="121"/>
      <c r="L40" s="121"/>
      <c r="M40" s="121"/>
      <c r="N40" s="121"/>
      <c r="O40" s="121"/>
      <c r="P40" s="121"/>
      <c r="Q40" s="121"/>
      <c r="R40" s="121"/>
      <c r="S40" s="122"/>
    </row>
    <row r="41" spans="1:19" ht="41.25" customHeight="1">
      <c r="A41" s="41"/>
      <c r="B41" s="30" t="s">
        <v>17</v>
      </c>
      <c r="C41" s="32" t="s">
        <v>41</v>
      </c>
      <c r="D41" s="34">
        <f>D21</f>
        <v>52</v>
      </c>
      <c r="E41" s="34">
        <f>E21</f>
        <v>76</v>
      </c>
      <c r="F41" s="123">
        <f>E41-D41</f>
        <v>24</v>
      </c>
      <c r="G41" s="124"/>
      <c r="H41" s="123">
        <f>IF(D41=0,0,ROUND(E41/D41*100,1))</f>
        <v>146.19999999999999</v>
      </c>
      <c r="I41" s="124"/>
      <c r="J41" s="108" t="s">
        <v>26</v>
      </c>
      <c r="K41" s="109"/>
      <c r="L41" s="109"/>
      <c r="M41" s="109"/>
      <c r="N41" s="109"/>
      <c r="O41" s="109"/>
      <c r="P41" s="109"/>
      <c r="Q41" s="109"/>
      <c r="R41" s="109"/>
      <c r="S41" s="110"/>
    </row>
    <row r="42" spans="1:19" ht="200.1" customHeight="1">
      <c r="A42" s="42"/>
      <c r="B42" s="31"/>
      <c r="C42" s="33"/>
      <c r="D42" s="35"/>
      <c r="E42" s="35"/>
      <c r="F42" s="125"/>
      <c r="G42" s="126"/>
      <c r="H42" s="125"/>
      <c r="I42" s="126"/>
      <c r="J42" s="120"/>
      <c r="K42" s="121"/>
      <c r="L42" s="121"/>
      <c r="M42" s="121"/>
      <c r="N42" s="121"/>
      <c r="O42" s="121"/>
      <c r="P42" s="121"/>
      <c r="Q42" s="121"/>
      <c r="R42" s="121"/>
      <c r="S42" s="122"/>
    </row>
    <row r="43" spans="1:19" ht="39" customHeight="1">
      <c r="A43" s="12"/>
      <c r="B43" s="13"/>
      <c r="C43" s="13"/>
      <c r="D43" s="13"/>
      <c r="E43" s="13"/>
      <c r="F43" s="13"/>
      <c r="G43" s="13"/>
      <c r="H43" s="13"/>
      <c r="I43" s="13"/>
      <c r="J43" s="13"/>
      <c r="K43" s="13"/>
      <c r="L43" s="13"/>
      <c r="M43" s="13"/>
      <c r="N43" s="13"/>
      <c r="O43" s="13"/>
      <c r="P43" s="13"/>
      <c r="Q43" s="13"/>
      <c r="R43" s="13"/>
      <c r="S43" s="13"/>
    </row>
    <row r="44" spans="1:19" ht="26.25" customHeight="1">
      <c r="A44" s="47" t="s">
        <v>6</v>
      </c>
      <c r="B44" s="50" t="s">
        <v>56</v>
      </c>
      <c r="C44" s="51"/>
      <c r="D44" s="56" t="s">
        <v>7</v>
      </c>
      <c r="E44" s="56"/>
      <c r="F44" s="93" t="s">
        <v>49</v>
      </c>
      <c r="G44" s="94"/>
      <c r="H44" s="93" t="s">
        <v>50</v>
      </c>
      <c r="I44" s="94"/>
      <c r="J44" s="95" t="s">
        <v>8</v>
      </c>
      <c r="K44" s="96"/>
      <c r="L44" s="96"/>
      <c r="M44" s="96"/>
      <c r="N44" s="96"/>
      <c r="O44" s="96"/>
      <c r="P44" s="96"/>
      <c r="Q44" s="96"/>
      <c r="R44" s="96"/>
      <c r="S44" s="96"/>
    </row>
    <row r="45" spans="1:19" ht="30" customHeight="1">
      <c r="A45" s="48"/>
      <c r="B45" s="52"/>
      <c r="C45" s="53"/>
      <c r="D45" s="17" t="s">
        <v>9</v>
      </c>
      <c r="E45" s="97" t="s">
        <v>10</v>
      </c>
      <c r="F45" s="98"/>
      <c r="G45" s="99"/>
      <c r="H45" s="98"/>
      <c r="I45" s="99"/>
      <c r="J45" s="100"/>
      <c r="K45" s="101"/>
      <c r="L45" s="101"/>
      <c r="M45" s="101"/>
      <c r="N45" s="101"/>
      <c r="O45" s="101"/>
      <c r="P45" s="101"/>
      <c r="Q45" s="101"/>
      <c r="R45" s="101"/>
      <c r="S45" s="101"/>
    </row>
    <row r="46" spans="1:19" ht="26.25" customHeight="1">
      <c r="A46" s="49"/>
      <c r="B46" s="54"/>
      <c r="C46" s="55"/>
      <c r="D46" s="16" t="s">
        <v>11</v>
      </c>
      <c r="E46" s="102" t="s">
        <v>12</v>
      </c>
      <c r="F46" s="103" t="s">
        <v>13</v>
      </c>
      <c r="G46" s="103"/>
      <c r="H46" s="103" t="s">
        <v>14</v>
      </c>
      <c r="I46" s="103"/>
      <c r="J46" s="104"/>
      <c r="K46" s="105"/>
      <c r="L46" s="105"/>
      <c r="M46" s="105"/>
      <c r="N46" s="105"/>
      <c r="O46" s="105"/>
      <c r="P46" s="105"/>
      <c r="Q46" s="105"/>
      <c r="R46" s="105"/>
      <c r="S46" s="105"/>
    </row>
    <row r="47" spans="1:19" ht="63" customHeight="1">
      <c r="A47" s="40">
        <v>13</v>
      </c>
      <c r="B47" s="25" t="s">
        <v>15</v>
      </c>
      <c r="C47" s="66" t="s">
        <v>42</v>
      </c>
      <c r="D47" s="68">
        <f>IF(D51=0,0,ROUND(D49/D51*100,1))</f>
        <v>100</v>
      </c>
      <c r="E47" s="68">
        <f>IF(E51=0,0,ROUND(E49/E51*100,1))</f>
        <v>97.5</v>
      </c>
      <c r="F47" s="106">
        <f>E47-D47</f>
        <v>-2.5</v>
      </c>
      <c r="G47" s="107"/>
      <c r="H47" s="106">
        <f>IF(D47=0,0,ROUND(E47/D47*100,1))</f>
        <v>97.5</v>
      </c>
      <c r="I47" s="107"/>
      <c r="J47" s="108" t="s">
        <v>24</v>
      </c>
      <c r="K47" s="109"/>
      <c r="L47" s="109"/>
      <c r="M47" s="109"/>
      <c r="N47" s="109"/>
      <c r="O47" s="109"/>
      <c r="P47" s="109"/>
      <c r="Q47" s="109"/>
      <c r="R47" s="109"/>
      <c r="S47" s="110"/>
    </row>
    <row r="48" spans="1:19" ht="207.75" customHeight="1">
      <c r="A48" s="41"/>
      <c r="B48" s="26"/>
      <c r="C48" s="67"/>
      <c r="D48" s="69"/>
      <c r="E48" s="69"/>
      <c r="F48" s="111"/>
      <c r="G48" s="112"/>
      <c r="H48" s="111"/>
      <c r="I48" s="112"/>
      <c r="J48" s="113" t="s">
        <v>54</v>
      </c>
      <c r="K48" s="114"/>
      <c r="L48" s="114"/>
      <c r="M48" s="114"/>
      <c r="N48" s="114"/>
      <c r="O48" s="114"/>
      <c r="P48" s="114"/>
      <c r="Q48" s="114"/>
      <c r="R48" s="114"/>
      <c r="S48" s="115"/>
    </row>
    <row r="49" spans="1:19" ht="35.25" customHeight="1">
      <c r="A49" s="41"/>
      <c r="B49" s="22" t="s">
        <v>16</v>
      </c>
      <c r="C49" s="18" t="s">
        <v>43</v>
      </c>
      <c r="D49" s="20">
        <v>80</v>
      </c>
      <c r="E49" s="20">
        <v>78</v>
      </c>
      <c r="F49" s="106">
        <f>E49-D49</f>
        <v>-2</v>
      </c>
      <c r="G49" s="107"/>
      <c r="H49" s="106">
        <f>IF(D49=0,0,ROUND(E49/D49*100,1))</f>
        <v>97.5</v>
      </c>
      <c r="I49" s="107"/>
      <c r="J49" s="108" t="s">
        <v>25</v>
      </c>
      <c r="K49" s="109"/>
      <c r="L49" s="109"/>
      <c r="M49" s="109"/>
      <c r="N49" s="109"/>
      <c r="O49" s="109"/>
      <c r="P49" s="109"/>
      <c r="Q49" s="109"/>
      <c r="R49" s="109"/>
      <c r="S49" s="110"/>
    </row>
    <row r="50" spans="1:19" ht="218.25" customHeight="1">
      <c r="A50" s="41"/>
      <c r="B50" s="23"/>
      <c r="C50" s="19"/>
      <c r="D50" s="21"/>
      <c r="E50" s="21"/>
      <c r="F50" s="111"/>
      <c r="G50" s="112"/>
      <c r="H50" s="111"/>
      <c r="I50" s="112"/>
      <c r="J50" s="120"/>
      <c r="K50" s="121"/>
      <c r="L50" s="121"/>
      <c r="M50" s="121"/>
      <c r="N50" s="121"/>
      <c r="O50" s="121"/>
      <c r="P50" s="121"/>
      <c r="Q50" s="121"/>
      <c r="R50" s="121"/>
      <c r="S50" s="122"/>
    </row>
    <row r="51" spans="1:19" ht="38.25" customHeight="1">
      <c r="A51" s="41"/>
      <c r="B51" s="22" t="s">
        <v>17</v>
      </c>
      <c r="C51" s="18" t="s">
        <v>44</v>
      </c>
      <c r="D51" s="20">
        <v>80</v>
      </c>
      <c r="E51" s="20">
        <v>80</v>
      </c>
      <c r="F51" s="106">
        <f>E51-D51</f>
        <v>0</v>
      </c>
      <c r="G51" s="107"/>
      <c r="H51" s="106">
        <f>IF(D51=0,0,ROUND(E51/D51*100,1))</f>
        <v>100</v>
      </c>
      <c r="I51" s="107"/>
      <c r="J51" s="108" t="s">
        <v>26</v>
      </c>
      <c r="K51" s="109"/>
      <c r="L51" s="109"/>
      <c r="M51" s="109"/>
      <c r="N51" s="109"/>
      <c r="O51" s="109"/>
      <c r="P51" s="109"/>
      <c r="Q51" s="109"/>
      <c r="R51" s="109"/>
      <c r="S51" s="110"/>
    </row>
    <row r="52" spans="1:19" ht="200.1" customHeight="1">
      <c r="A52" s="42"/>
      <c r="B52" s="23"/>
      <c r="C52" s="19"/>
      <c r="D52" s="21"/>
      <c r="E52" s="21"/>
      <c r="F52" s="111"/>
      <c r="G52" s="112"/>
      <c r="H52" s="111"/>
      <c r="I52" s="112"/>
      <c r="J52" s="120"/>
      <c r="K52" s="121"/>
      <c r="L52" s="121"/>
      <c r="M52" s="121"/>
      <c r="N52" s="121"/>
      <c r="O52" s="121"/>
      <c r="P52" s="121"/>
      <c r="Q52" s="121"/>
      <c r="R52" s="121"/>
      <c r="S52" s="122"/>
    </row>
    <row r="53" spans="1:19" ht="355.5" customHeight="1">
      <c r="A53" s="63" t="s">
        <v>29</v>
      </c>
      <c r="B53" s="64"/>
      <c r="C53" s="64"/>
      <c r="D53" s="64"/>
      <c r="E53" s="64"/>
      <c r="F53" s="64"/>
      <c r="G53" s="64"/>
      <c r="H53" s="64"/>
      <c r="I53" s="64"/>
      <c r="J53" s="64"/>
      <c r="K53" s="64"/>
      <c r="L53" s="64"/>
      <c r="M53" s="64"/>
      <c r="N53" s="64"/>
      <c r="O53" s="64"/>
      <c r="P53" s="64"/>
      <c r="Q53" s="64"/>
      <c r="R53" s="64"/>
      <c r="S53" s="65"/>
    </row>
    <row r="54" spans="1:19" ht="36" customHeight="1">
      <c r="A54" s="47" t="s">
        <v>6</v>
      </c>
      <c r="B54" s="50" t="s">
        <v>56</v>
      </c>
      <c r="C54" s="51"/>
      <c r="D54" s="56" t="s">
        <v>7</v>
      </c>
      <c r="E54" s="56"/>
      <c r="F54" s="93" t="s">
        <v>49</v>
      </c>
      <c r="G54" s="94"/>
      <c r="H54" s="93" t="s">
        <v>50</v>
      </c>
      <c r="I54" s="94"/>
      <c r="J54" s="95" t="s">
        <v>8</v>
      </c>
      <c r="K54" s="96"/>
      <c r="L54" s="96"/>
      <c r="M54" s="96"/>
      <c r="N54" s="96"/>
      <c r="O54" s="96"/>
      <c r="P54" s="96"/>
      <c r="Q54" s="96"/>
      <c r="R54" s="96"/>
      <c r="S54" s="96"/>
    </row>
    <row r="55" spans="1:19" ht="30" customHeight="1">
      <c r="A55" s="48"/>
      <c r="B55" s="52"/>
      <c r="C55" s="53"/>
      <c r="D55" s="17" t="s">
        <v>9</v>
      </c>
      <c r="E55" s="97" t="s">
        <v>10</v>
      </c>
      <c r="F55" s="98"/>
      <c r="G55" s="99"/>
      <c r="H55" s="98"/>
      <c r="I55" s="99"/>
      <c r="J55" s="100"/>
      <c r="K55" s="101"/>
      <c r="L55" s="101"/>
      <c r="M55" s="101"/>
      <c r="N55" s="101"/>
      <c r="O55" s="101"/>
      <c r="P55" s="101"/>
      <c r="Q55" s="101"/>
      <c r="R55" s="101"/>
      <c r="S55" s="101"/>
    </row>
    <row r="56" spans="1:19" ht="35.25" customHeight="1">
      <c r="A56" s="49"/>
      <c r="B56" s="54"/>
      <c r="C56" s="55"/>
      <c r="D56" s="16" t="s">
        <v>11</v>
      </c>
      <c r="E56" s="102" t="s">
        <v>12</v>
      </c>
      <c r="F56" s="103" t="s">
        <v>13</v>
      </c>
      <c r="G56" s="103"/>
      <c r="H56" s="103" t="s">
        <v>14</v>
      </c>
      <c r="I56" s="103"/>
      <c r="J56" s="104"/>
      <c r="K56" s="105"/>
      <c r="L56" s="105"/>
      <c r="M56" s="105"/>
      <c r="N56" s="105"/>
      <c r="O56" s="105"/>
      <c r="P56" s="105"/>
      <c r="Q56" s="105"/>
      <c r="R56" s="105"/>
      <c r="S56" s="105"/>
    </row>
    <row r="57" spans="1:19" ht="62.25" customHeight="1">
      <c r="A57" s="40">
        <v>14</v>
      </c>
      <c r="B57" s="25" t="s">
        <v>15</v>
      </c>
      <c r="C57" s="27" t="s">
        <v>45</v>
      </c>
      <c r="D57" s="28">
        <f>IF(D61=0,0,ROUND(D59/D61*1,1))</f>
        <v>0.4</v>
      </c>
      <c r="E57" s="28">
        <f>IF(E61=0,0,ROUND(E59/E61*1,1))</f>
        <v>0.7</v>
      </c>
      <c r="F57" s="28">
        <f>E57-D57</f>
        <v>0.29999999999999993</v>
      </c>
      <c r="G57" s="28"/>
      <c r="H57" s="28">
        <f>IF(D57=0,0,ROUND(E57/D57*100,1))</f>
        <v>175</v>
      </c>
      <c r="I57" s="28"/>
      <c r="J57" s="108" t="s">
        <v>24</v>
      </c>
      <c r="K57" s="109"/>
      <c r="L57" s="109"/>
      <c r="M57" s="109"/>
      <c r="N57" s="109"/>
      <c r="O57" s="109"/>
      <c r="P57" s="109"/>
      <c r="Q57" s="109"/>
      <c r="R57" s="109"/>
      <c r="S57" s="110"/>
    </row>
    <row r="58" spans="1:19" ht="200.1" customHeight="1">
      <c r="A58" s="41"/>
      <c r="B58" s="26"/>
      <c r="C58" s="27"/>
      <c r="D58" s="28"/>
      <c r="E58" s="28"/>
      <c r="F58" s="28"/>
      <c r="G58" s="28"/>
      <c r="H58" s="28"/>
      <c r="I58" s="28"/>
      <c r="J58" s="113" t="s">
        <v>59</v>
      </c>
      <c r="K58" s="114"/>
      <c r="L58" s="114"/>
      <c r="M58" s="114"/>
      <c r="N58" s="114"/>
      <c r="O58" s="114"/>
      <c r="P58" s="114"/>
      <c r="Q58" s="114"/>
      <c r="R58" s="114"/>
      <c r="S58" s="115"/>
    </row>
    <row r="59" spans="1:19" ht="34.5" customHeight="1">
      <c r="A59" s="41"/>
      <c r="B59" s="22" t="s">
        <v>16</v>
      </c>
      <c r="C59" s="29" t="s">
        <v>46</v>
      </c>
      <c r="D59" s="81">
        <v>52</v>
      </c>
      <c r="E59" s="81">
        <v>88</v>
      </c>
      <c r="F59" s="28">
        <f t="shared" ref="F59" si="4">E59-D59</f>
        <v>36</v>
      </c>
      <c r="G59" s="28"/>
      <c r="H59" s="28">
        <f t="shared" ref="H59" si="5">IF(D59=0,0,ROUND(E59/D59*100,1))</f>
        <v>169.2</v>
      </c>
      <c r="I59" s="28"/>
      <c r="J59" s="108" t="s">
        <v>25</v>
      </c>
      <c r="K59" s="109"/>
      <c r="L59" s="109"/>
      <c r="M59" s="109"/>
      <c r="N59" s="109"/>
      <c r="O59" s="109"/>
      <c r="P59" s="109"/>
      <c r="Q59" s="109"/>
      <c r="R59" s="109"/>
      <c r="S59" s="110"/>
    </row>
    <row r="60" spans="1:19" ht="200.1" customHeight="1">
      <c r="A60" s="41"/>
      <c r="B60" s="23"/>
      <c r="C60" s="29"/>
      <c r="D60" s="81"/>
      <c r="E60" s="81"/>
      <c r="F60" s="28"/>
      <c r="G60" s="28"/>
      <c r="H60" s="28"/>
      <c r="I60" s="28"/>
      <c r="J60" s="120"/>
      <c r="K60" s="121"/>
      <c r="L60" s="121"/>
      <c r="M60" s="121"/>
      <c r="N60" s="121"/>
      <c r="O60" s="121"/>
      <c r="P60" s="121"/>
      <c r="Q60" s="121"/>
      <c r="R60" s="121"/>
      <c r="S60" s="122"/>
    </row>
    <row r="61" spans="1:19" ht="34.5" customHeight="1">
      <c r="A61" s="41"/>
      <c r="B61" s="22" t="s">
        <v>17</v>
      </c>
      <c r="C61" s="24" t="s">
        <v>47</v>
      </c>
      <c r="D61" s="20">
        <v>127</v>
      </c>
      <c r="E61" s="20">
        <v>127</v>
      </c>
      <c r="F61" s="28">
        <f>E61-D61</f>
        <v>0</v>
      </c>
      <c r="G61" s="28"/>
      <c r="H61" s="28">
        <f>IF(D61=0,0,ROUND(E61/D61*100,1))</f>
        <v>100</v>
      </c>
      <c r="I61" s="28"/>
      <c r="J61" s="108" t="s">
        <v>26</v>
      </c>
      <c r="K61" s="109"/>
      <c r="L61" s="109"/>
      <c r="M61" s="109"/>
      <c r="N61" s="109"/>
      <c r="O61" s="109"/>
      <c r="P61" s="109"/>
      <c r="Q61" s="109"/>
      <c r="R61" s="109"/>
      <c r="S61" s="110"/>
    </row>
    <row r="62" spans="1:19" ht="200.1" customHeight="1">
      <c r="A62" s="42"/>
      <c r="B62" s="23"/>
      <c r="C62" s="24"/>
      <c r="D62" s="21"/>
      <c r="E62" s="21"/>
      <c r="F62" s="28"/>
      <c r="G62" s="28"/>
      <c r="H62" s="28"/>
      <c r="I62" s="28"/>
      <c r="J62" s="120"/>
      <c r="K62" s="121"/>
      <c r="L62" s="121"/>
      <c r="M62" s="121"/>
      <c r="N62" s="121"/>
      <c r="O62" s="121"/>
      <c r="P62" s="121"/>
      <c r="Q62" s="121"/>
      <c r="R62" s="121"/>
      <c r="S62" s="122"/>
    </row>
    <row r="63" spans="1:19" ht="351.75" customHeight="1">
      <c r="A63" s="63" t="s">
        <v>27</v>
      </c>
      <c r="B63" s="64"/>
      <c r="C63" s="64"/>
      <c r="D63" s="64"/>
      <c r="E63" s="64"/>
      <c r="F63" s="64"/>
      <c r="G63" s="64"/>
      <c r="H63" s="64"/>
      <c r="I63" s="64"/>
      <c r="J63" s="64"/>
      <c r="K63" s="64"/>
      <c r="L63" s="64"/>
      <c r="M63" s="64"/>
      <c r="N63" s="64"/>
      <c r="O63" s="64"/>
      <c r="P63" s="64"/>
      <c r="Q63" s="64"/>
      <c r="R63" s="64"/>
      <c r="S63" s="65"/>
    </row>
    <row r="64" spans="1:19" ht="106.5" customHeight="1">
      <c r="C64" s="70" t="s">
        <v>18</v>
      </c>
      <c r="D64" s="70"/>
      <c r="E64" s="70"/>
      <c r="J64" s="133" t="s">
        <v>19</v>
      </c>
      <c r="K64" s="133"/>
      <c r="L64" s="133"/>
      <c r="M64" s="133"/>
      <c r="N64" s="133"/>
      <c r="O64" s="133"/>
      <c r="P64" s="133"/>
      <c r="Q64" s="133"/>
      <c r="R64" s="133"/>
    </row>
    <row r="65" spans="2:18" ht="201" customHeight="1">
      <c r="C65" s="71" t="s">
        <v>60</v>
      </c>
      <c r="D65" s="71"/>
      <c r="E65" s="71"/>
      <c r="J65" s="134" t="s">
        <v>53</v>
      </c>
      <c r="K65" s="134"/>
      <c r="L65" s="134"/>
      <c r="M65" s="134"/>
      <c r="N65" s="134"/>
      <c r="O65" s="134"/>
      <c r="P65" s="134"/>
      <c r="Q65" s="134"/>
      <c r="R65" s="134"/>
    </row>
    <row r="66" spans="2:18" ht="76.5" customHeight="1">
      <c r="C66" s="59" t="s">
        <v>20</v>
      </c>
      <c r="D66" s="60"/>
      <c r="E66" s="60"/>
      <c r="J66" s="135" t="s">
        <v>21</v>
      </c>
      <c r="K66" s="136"/>
      <c r="L66" s="136"/>
      <c r="M66" s="136"/>
      <c r="N66" s="136"/>
      <c r="O66" s="136"/>
      <c r="P66" s="136"/>
      <c r="Q66" s="136"/>
      <c r="R66" s="136"/>
    </row>
    <row r="67" spans="2:18" ht="129.75" customHeight="1">
      <c r="B67" s="61" t="s">
        <v>22</v>
      </c>
      <c r="C67" s="62"/>
      <c r="D67" s="62"/>
      <c r="E67" s="62"/>
      <c r="F67" s="62"/>
      <c r="G67" s="62"/>
      <c r="H67" s="62"/>
      <c r="I67" s="62"/>
      <c r="J67" s="62"/>
      <c r="K67" s="62"/>
      <c r="L67" s="62"/>
      <c r="M67" s="62"/>
      <c r="N67" s="62"/>
      <c r="O67" s="62"/>
      <c r="P67" s="62"/>
      <c r="Q67" s="62"/>
      <c r="R67" s="62"/>
    </row>
  </sheetData>
  <sheetProtection selectLockedCells="1"/>
  <dataConsolidate/>
  <mergeCells count="182">
    <mergeCell ref="F21:G22"/>
    <mergeCell ref="F14:G15"/>
    <mergeCell ref="H14:I15"/>
    <mergeCell ref="F24:G25"/>
    <mergeCell ref="H24:I25"/>
    <mergeCell ref="F17:G18"/>
    <mergeCell ref="H21:I22"/>
    <mergeCell ref="H17:I18"/>
    <mergeCell ref="H56:I56"/>
    <mergeCell ref="F59:G60"/>
    <mergeCell ref="H59:I60"/>
    <mergeCell ref="J60:S60"/>
    <mergeCell ref="D59:D60"/>
    <mergeCell ref="E59:E60"/>
    <mergeCell ref="F34:G35"/>
    <mergeCell ref="H34:I35"/>
    <mergeCell ref="F44:G45"/>
    <mergeCell ref="H44:I45"/>
    <mergeCell ref="F54:G55"/>
    <mergeCell ref="H54:I55"/>
    <mergeCell ref="H46:I46"/>
    <mergeCell ref="J38:S38"/>
    <mergeCell ref="J41:S41"/>
    <mergeCell ref="A24:A26"/>
    <mergeCell ref="E39:E40"/>
    <mergeCell ref="A27:A32"/>
    <mergeCell ref="C37:C38"/>
    <mergeCell ref="D37:D38"/>
    <mergeCell ref="E37:E38"/>
    <mergeCell ref="F37:G38"/>
    <mergeCell ref="H37:I38"/>
    <mergeCell ref="J39:S39"/>
    <mergeCell ref="B39:B40"/>
    <mergeCell ref="C39:C40"/>
    <mergeCell ref="D39:D40"/>
    <mergeCell ref="F39:G40"/>
    <mergeCell ref="H39:I40"/>
    <mergeCell ref="F29:G30"/>
    <mergeCell ref="B37:B38"/>
    <mergeCell ref="F27:G28"/>
    <mergeCell ref="H27:I28"/>
    <mergeCell ref="J32:S32"/>
    <mergeCell ref="D29:D30"/>
    <mergeCell ref="H29:I30"/>
    <mergeCell ref="D31:D32"/>
    <mergeCell ref="E31:E32"/>
    <mergeCell ref="C19:C20"/>
    <mergeCell ref="D19:D20"/>
    <mergeCell ref="E19:E20"/>
    <mergeCell ref="C17:C18"/>
    <mergeCell ref="D17:D18"/>
    <mergeCell ref="E17:E18"/>
    <mergeCell ref="B24:C26"/>
    <mergeCell ref="D24:E24"/>
    <mergeCell ref="B27:B28"/>
    <mergeCell ref="C27:C28"/>
    <mergeCell ref="D27:D28"/>
    <mergeCell ref="E27:E28"/>
    <mergeCell ref="B21:B22"/>
    <mergeCell ref="C21:C22"/>
    <mergeCell ref="D21:D22"/>
    <mergeCell ref="E21:E22"/>
    <mergeCell ref="C64:E64"/>
    <mergeCell ref="J64:R64"/>
    <mergeCell ref="C65:E65"/>
    <mergeCell ref="J65:R65"/>
    <mergeCell ref="A33:S33"/>
    <mergeCell ref="A34:A36"/>
    <mergeCell ref="B34:C36"/>
    <mergeCell ref="D34:E34"/>
    <mergeCell ref="J34:S36"/>
    <mergeCell ref="F36:G36"/>
    <mergeCell ref="H36:I36"/>
    <mergeCell ref="A44:A46"/>
    <mergeCell ref="B44:C46"/>
    <mergeCell ref="D44:E44"/>
    <mergeCell ref="J44:S46"/>
    <mergeCell ref="F46:G46"/>
    <mergeCell ref="A37:A42"/>
    <mergeCell ref="A63:S63"/>
    <mergeCell ref="A57:A62"/>
    <mergeCell ref="J57:S57"/>
    <mergeCell ref="J59:S59"/>
    <mergeCell ref="J62:S62"/>
    <mergeCell ref="D54:E54"/>
    <mergeCell ref="J54:S56"/>
    <mergeCell ref="C66:E66"/>
    <mergeCell ref="J66:R66"/>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C49:C50"/>
    <mergeCell ref="A17:A22"/>
    <mergeCell ref="E2:M2"/>
    <mergeCell ref="D5:N5"/>
    <mergeCell ref="M8:S8"/>
    <mergeCell ref="D9:J9"/>
    <mergeCell ref="A14:A16"/>
    <mergeCell ref="B14:C16"/>
    <mergeCell ref="D14:E14"/>
    <mergeCell ref="J14:S16"/>
    <mergeCell ref="J17:S17"/>
    <mergeCell ref="J19:S19"/>
    <mergeCell ref="J22:S22"/>
    <mergeCell ref="F16:G16"/>
    <mergeCell ref="H16:I16"/>
    <mergeCell ref="J18:S18"/>
    <mergeCell ref="J20:S20"/>
    <mergeCell ref="F19:G20"/>
    <mergeCell ref="H19:I20"/>
    <mergeCell ref="J21:S21"/>
    <mergeCell ref="Q11:S13"/>
    <mergeCell ref="N11:P13"/>
    <mergeCell ref="E4:M4"/>
    <mergeCell ref="B17:B18"/>
    <mergeCell ref="B19:B20"/>
    <mergeCell ref="B41:B42"/>
    <mergeCell ref="C41:C42"/>
    <mergeCell ref="D41:D42"/>
    <mergeCell ref="E41:E42"/>
    <mergeCell ref="F41:G42"/>
    <mergeCell ref="H41:I42"/>
    <mergeCell ref="J40:S40"/>
    <mergeCell ref="J42:S42"/>
    <mergeCell ref="J24:S26"/>
    <mergeCell ref="F26:G26"/>
    <mergeCell ref="H26:I26"/>
    <mergeCell ref="J37:S37"/>
    <mergeCell ref="B29:B30"/>
    <mergeCell ref="B31:B32"/>
    <mergeCell ref="C29:C30"/>
    <mergeCell ref="E29:E30"/>
    <mergeCell ref="J31:S31"/>
    <mergeCell ref="C31:C32"/>
    <mergeCell ref="F31:G32"/>
    <mergeCell ref="H31:I32"/>
    <mergeCell ref="J29:S29"/>
    <mergeCell ref="J27:S27"/>
    <mergeCell ref="J28:S28"/>
    <mergeCell ref="J30:S30"/>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B51:B52"/>
    <mergeCell ref="F56:G56"/>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E022</vt:lpstr>
      <vt:lpstr>'CONCENTRADO E022'!Área_de_impresión</vt:lpstr>
      <vt:lpstr>'CONCENTRADO E022'!Títulos_a_imprimir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2017-07-03T20:28:07Z</cp:lastPrinted>
  <dcterms:created xsi:type="dcterms:W3CDTF">2016-12-09T18:35:27Z</dcterms:created>
  <dcterms:modified xsi:type="dcterms:W3CDTF">2017-07-03T21:23:05Z</dcterms:modified>
</cp:coreProperties>
</file>