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5" yWindow="-60" windowWidth="22245" windowHeight="7410"/>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59" i="1"/>
  <c r="D59"/>
  <c r="E47"/>
  <c r="D47"/>
  <c r="E41"/>
  <c r="D41"/>
  <c r="F51" l="1"/>
  <c r="H51"/>
  <c r="F31" l="1"/>
  <c r="H31"/>
  <c r="H61"/>
  <c r="F61"/>
  <c r="H59"/>
  <c r="F59"/>
  <c r="E57"/>
  <c r="D57"/>
  <c r="H57" l="1"/>
  <c r="F57"/>
  <c r="H49" l="1"/>
  <c r="F49"/>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<sst xmlns="http://schemas.openxmlformats.org/spreadsheetml/2006/main" count="134" uniqueCount="64">
  <si>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</si>
  <si>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</si>
  <si>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</si>
  <si>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</si>
  <si>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</si>
  <si>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</si>
  <si>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</si>
  <si>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</si>
  <si>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</si>
  <si>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META</t>
  </si>
  <si>
    <t>EXPLICACIÓN DE VARIACIONES</t>
  </si>
  <si>
    <t>ORIGINAL</t>
  </si>
  <si>
    <t>ALCANZADO</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</si>
  <si>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</si>
  <si>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</si>
  <si>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</si>
  <si>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</si>
  <si>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</si>
  <si>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</si>
  <si>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</si>
  <si>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</si>
  <si>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</si>
  <si>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</si>
  <si>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</si>
  <si>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</si>
  <si>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</si>
  <si>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</si>
  <si>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</si>
  <si>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</si>
  <si>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</si>
  <si>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</si>
  <si>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</si>
  <si>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</si>
  <si>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Número de profesionales de la salud inscritos a los cursos de educación continua realizados por la institución durante el periodo reportado  x 100</t>
  </si>
  <si>
    <t>Eficacia en la impartición de cursos 
de educación continua 
FÓRMULA: VARIABLE1 / VARIABLE2 X 100</t>
  </si>
  <si>
    <t>Total de cursos de educación continua programados por la institución en el mismo periodo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</si>
  <si>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</si>
  <si>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</si>
  <si>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</si>
  <si>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Total de participantes en los cursos de educación continua impartidos en el periodo x 100</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</si>
  <si>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</si>
  <si>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</si>
  <si>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</si>
  <si>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Eficiencia en la captación de participantes a cursos 
de educación continua
FÓRMULA: VARIABLE1 / VARIABLE2 X 100</t>
  </si>
  <si>
    <t xml:space="preserve">Número de profesionales de la salud efectivamente inscritos a los cursos de educación continua realizados por la institución durante el periodo reportado </t>
  </si>
  <si>
    <t>Número de profesionales de la salud que recibieron constancia de conclusión de estudios  de educación continua impartida por la institución</t>
  </si>
  <si>
    <t>Número de profesionales de la salud que se proyectó asistirían a los cursos de educación continua que se realizaron durante el periodo reportado X 100</t>
  </si>
  <si>
    <t>ÁREA: FORMACIÓN DE POSGRADO Y EDUCACIÓN CONTINUA</t>
  </si>
  <si>
    <t xml:space="preserve">        EVALUACIÓN DE CUMPLIMIENTO DE METAS PERÍODO ENERO - JUNIO 2017</t>
  </si>
  <si>
    <t>DIFERENCIA ABSOLUTA</t>
  </si>
  <si>
    <t>CUMPLIMIENTO
META (%)</t>
  </si>
  <si>
    <t>NCA</t>
  </si>
  <si>
    <t>INSTITUTO NACIONAL DE CARDIOLOGÍA IGNACIO CHÁVEZ</t>
  </si>
  <si>
    <t>AL CIERRE DEL PRIMER SEMESTRE SE ALCANZÓ EL 93.8% DE EFICIENCIA EN LA CAPTACIÓN DE PARTICIPANTES A CURSOS DE EDUCACIÓN CONTINUA CON 1,319 PROFESIONALES DE LA SALUD INSCRITOS A CURSOS REALIZADOS POR LA INSTITUCIÓN DE UNA PROYECCIÓN DE 1,406; LA PROGRAMACIÓN FUE DEL 95.0%. CABE MENCIONAR QUE EL CURSO DE CARDIOLOGÍA 2017 DE ENFERMERÍA, PROGRAMADO PARA EL PRIMER TRIMESTRE FUE REALIZADO EN EL MES DE JUNIO CON UN TOTAL DE 592 ASISTENTES. EL CUMPLIMIENTO OBTENIDO ES DEL 98.7%, QUE CONFORME AL CRITERIO DE LA SHCP, EL SEMÁFORO ES DE COLOR VERDE.</t>
  </si>
  <si>
    <t>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ES INDISPENSABLE QUE EN TODOS LOS CASOS QUE CORRESPONDA SE ANOTEN LAS MEDIDAS CORRECTIVAS COMPROMETIDAS POR LA INSTITUCIÓN.</t>
  </si>
  <si>
    <t>DEFINICIÓN DEL INDICADOR</t>
  </si>
  <si>
    <t xml:space="preserve">AL CIERRE DEL PRIMER SEMESTRE SE ALCANZÓ EL 97.4% DE PROFESIONALES DE LA SALUD QUE CONCLUYERON CURSOS DE EDUCACIÓN CONTINUA CON 1,285 QUE RECIBIERON CONSTANCIA DE 1,319 INSCRITOS; LA PROGRAMACIÓN FUE DE 98.5% CON 1,316 A RECIBIR CONSTANCIA DE 1,336 A INSCRIBIRSE. CABE MENCIONAR QUE SE HAN RECONSIDERADO LA INTEGRACIÓN DE DOS CURSOS DEL ÁREA DE ENSEÑANZA POR NO CUMPLIR CON LOS REQUISITOS MÍNIMOS PARA CONSIDERARSE CURSOS, A ESTE PERIODO DE REPORTE LA VARIACIÓN DE CUMPLIMIENTO QUE SE OBTUVO ES DEL 98.9%,  CONFORME AL CRITERIO DE LA SCHP EL CUMPLIMIENTO OBTENIDO SEÑALA  UN SEMÁFORO EN COLOR VERDE. </t>
  </si>
  <si>
    <t>AL CIERRE DEL PRIMER SEMESTRE SE ALCANZÓ EL 160.0% DE EFICACIA CON LA IMPARTICIÓN DE 24 CURSOS DE EDUCACIÓN CONTINUA DE 15 PROGRAMADOS POR LA INSTITUCIÓN, LA PROGRAMACIÓN  FUE DEL 93.3%. CABE MENCIONAR QUE DURANTE ESTE PERIODO EL DEPARTAMENTO DE ENSEÑANZA DE ENFERMERÍA HA REALIZADO 18 CURSOS, ENTRE LOS QUE SE DESTACAN: TALLER DE INSTALACIÓN Y MANEJO DE ACCESOS VASCULARES EN EL PACIENTE CARDIÓPATA, TALLER DE LÍNEAS INTRAVASCULARES, SOPORTE VITAL BÁSICO, TALLER DE OXIGENOTERAPIA INVASIVA Y NO INVASIVA, BALÓN INTRAAÓRTICO DE CONTRAPULSACIÓN Y PERFIL HEMODINÁMICO, CALIDAD Y SEGURIDAD DEL PACIENTE EN EL TERCER NIVEL DE ATENCIÓN, ESTOS, POR LA RELEVANCIA DE LOS TEMAS EN LA ATENCIÓN DEL PACIENTE, ASÍ COMO EL CURSO DE CARDIOLOGÍA 2017 DE ENFERMERÍA.  AÚN CUANDO SE HA REALIZADO UN MAYOR NÚMERO DE CURSOS CON RESPECTO A LOS PROGRAMADOS, EL CUMPLIMIENTO OBTENIDO SEÑALA UN SEMÁFORO EN COLOR ROJO CONFORME AL CRITERIO DE LA SCHP.</t>
  </si>
  <si>
    <t>AL CONCLUIR EL  PRIMER SEMESTRE, SE ALCANZÓ EL 19.3% DE PARTICIPANTES EXTERNOS EN LOS CURSOS DE EDUCACIÓN CONTINUA CON 255 DE 1,319 INSCRITOS; LA PROGRAMACIÓN FUE DEL 65.0% CON 868 PARTICIPANTES EXTERNOS DE UN TOTAL DE 1,336. ES IMPORTANTE MENCIONAR QUE ESTO SE DEBIÓ A LA CANCELACIÓN DE DOS CURSOS DEL ÁREA DE ENSEÑANZA, ASÍ COMO A LA RECONSIDERACIÓN DE LA INTEGRACIÓN DE DOS CURSOS DEL ÁREA DE ENSEÑANZA POR NO CUMPLIR CON LOS REQUISITOS MÍNIMOS PARA CONSIDERARSE CURSOS, EN LOS CUALES SE PROGRAMO LA PARTICIPACIÓN DE UN ESTIMADO DE 700 EXTERNOS, SÓLO SE ALCANZA EL 29.7% DE CUMPLIMIENTO, LO QUE SEÑALA UN SEMÁFORO DE COLOR ROJO CONFORME AL CRITERIO DE LA SHCP.</t>
  </si>
  <si>
    <t>AL CIERRE DEL PRIMER SEMESTRE SE ALCANZÓ UN PROMEDIO DE 9.7 EN LA PERCEPCIÓN SOBRE LA CALIDAD DE LA EDUCACIÓN CONTINUA, HABIENDO ENCUESTADO A 524 PARTICIPANTES; EL PROMEDIO PROGRAMADO FUE DE 9.5 PARA UNA APLICACIÓN DE 508 ENCUESTAS. ES IMPORTANTE MENCIONAR QUE LOS RESULTADOS DE LAS ENCUESTAS DE EVALUACIÓN PERMITEN LA MEJORA CONSTANTE EN LA IMPARTICIÓN DE LOS CURSOS. CONFORME AL CRITERIO DE LA SHCP EL CUMPLIMIENTO OBTENIDO DEL 102.1% SEÑALA UN SEMÁFORO DE COLOR VERDE</t>
  </si>
  <si>
    <t xml:space="preserve">DR. JUAN VERDEJO PARÍS </t>
  </si>
  <si>
    <t>MTRO. FRANCISCO JOSÉ BAÑUELOS TÉLLEZ</t>
  </si>
  <si>
    <t>SE SOLICITARA UN AJUSTE DE METAS ANUAL , DERIVADO DE QUE LA PROGRAMACIÓN A SUFRIDO CAMBIOS DEBIDO A QUE ESTA SE REALIZA A MEDIADOS DEL EJERCICIO INMEDIATO ANTERIOR, CUANDO AUN NO SE CUENTA CON  EL PAC.</t>
  </si>
  <si>
    <t xml:space="preserve">SE SOLICITARA UN AJUSTE DE METAS ANUAL , DERIVADO DE QUE LA PROGRAMACIÓN A SUFRIDO CAMBIOS DEBIDO A QUE ESTA SE REALIZA A MEDIADOS DEL EJERCICIO INMEDIATO ANTERIOR, CUANDO AUN NO SE CUENTA CON  EL PROGRAMA ANUAL DE CAPACITACIÓN (PAC). ASÍ COMO LOS REQUISITOS MÍNIMOS PARA CONSIDERARSE CURSOS </t>
  </si>
</sst>
</file>

<file path=xl/styles.xml><?xml version="1.0" encoding="utf-8"?>
<styleSheet xmlns="http://schemas.openxmlformats.org/spreadsheetml/2006/main">
  <numFmts count="1">
    <numFmt numFmtId="164" formatCode="#,##0.0"/>
  </numFmts>
  <fonts count="26">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b/>
      <sz val="28"/>
      <name val="Arial"/>
      <family val="2"/>
    </font>
    <font>
      <b/>
      <sz val="26"/>
      <name val="Calibri"/>
      <family val="2"/>
      <scheme val="minor"/>
    </font>
    <font>
      <b/>
      <i/>
      <sz val="26"/>
      <name val="Calibri"/>
      <family val="2"/>
      <scheme val="minor"/>
    </font>
    <font>
      <sz val="11"/>
      <name val="Calibri"/>
      <family val="2"/>
      <scheme val="minor"/>
    </font>
    <font>
      <b/>
      <sz val="22"/>
      <name val="Calibri"/>
      <family val="2"/>
      <scheme val="minor"/>
    </font>
    <font>
      <b/>
      <sz val="24"/>
      <name val="Calibri"/>
      <family val="2"/>
      <scheme val="minor"/>
    </font>
    <font>
      <sz val="48"/>
      <name val="Calibri"/>
      <family val="2"/>
      <scheme val="minor"/>
    </font>
    <font>
      <sz val="36"/>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22">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1" fillId="2" borderId="0" xfId="1" applyFont="1" applyFill="1" applyProtection="1"/>
    <xf numFmtId="0" fontId="11" fillId="2" borderId="0" xfId="0" applyFont="1" applyFill="1" applyAlignment="1" applyProtection="1"/>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0" fontId="21" fillId="2" borderId="0" xfId="0" applyFont="1" applyFill="1" applyProtection="1"/>
    <xf numFmtId="0" fontId="23" fillId="0" borderId="0" xfId="0" applyFont="1" applyAlignment="1" applyProtection="1"/>
    <xf numFmtId="0" fontId="21" fillId="2" borderId="0" xfId="0" applyFont="1" applyFill="1" applyAlignment="1" applyProtection="1"/>
    <xf numFmtId="0" fontId="22" fillId="4" borderId="6" xfId="0" applyFont="1" applyFill="1" applyBorder="1" applyAlignment="1" applyProtection="1">
      <alignment horizontal="center" vertical="center" wrapText="1"/>
    </xf>
    <xf numFmtId="49" fontId="22" fillId="0" borderId="6" xfId="0" applyNumberFormat="1" applyFont="1" applyBorder="1" applyAlignment="1" applyProtection="1">
      <alignment horizontal="center" vertical="center"/>
    </xf>
    <xf numFmtId="0" fontId="21" fillId="0" borderId="0" xfId="0" applyFont="1" applyProtection="1"/>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20" fillId="0" borderId="3" xfId="0" applyNumberFormat="1" applyFont="1" applyFill="1" applyBorder="1" applyAlignment="1" applyProtection="1">
      <alignment horizontal="center" vertical="center" wrapText="1"/>
      <protection locked="0"/>
    </xf>
    <xf numFmtId="3" fontId="20" fillId="0" borderId="11" xfId="0" applyNumberFormat="1" applyFont="1" applyFill="1" applyBorder="1" applyAlignment="1" applyProtection="1">
      <alignment horizontal="center" vertical="center" wrapText="1"/>
      <protection locked="0"/>
    </xf>
    <xf numFmtId="164" fontId="19" fillId="0" borderId="4" xfId="0" applyNumberFormat="1" applyFont="1" applyFill="1" applyBorder="1" applyAlignment="1" applyProtection="1">
      <alignment horizontal="center" vertical="center" wrapText="1"/>
    </xf>
    <xf numFmtId="164" fontId="19" fillId="0" borderId="5" xfId="0" applyNumberFormat="1" applyFont="1" applyFill="1" applyBorder="1" applyAlignment="1" applyProtection="1">
      <alignment horizontal="center" vertical="center" wrapText="1"/>
    </xf>
    <xf numFmtId="164" fontId="19" fillId="0" borderId="12"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xf>
    <xf numFmtId="49" fontId="22" fillId="0" borderId="15" xfId="0" applyNumberFormat="1" applyFont="1" applyFill="1" applyBorder="1" applyAlignment="1" applyProtection="1">
      <alignment horizontal="left" vertical="top" wrapText="1"/>
    </xf>
    <xf numFmtId="49" fontId="22" fillId="0" borderId="16" xfId="0" applyNumberFormat="1" applyFont="1" applyFill="1" applyBorder="1" applyAlignment="1" applyProtection="1">
      <alignment horizontal="left" vertical="top" wrapText="1"/>
    </xf>
    <xf numFmtId="49" fontId="22" fillId="0" borderId="17" xfId="0" applyNumberFormat="1" applyFont="1" applyFill="1" applyBorder="1" applyAlignment="1" applyProtection="1">
      <alignment horizontal="left" vertical="top"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164" fontId="19"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23" fillId="0" borderId="15" xfId="0" applyNumberFormat="1" applyFont="1" applyFill="1" applyBorder="1" applyAlignment="1" applyProtection="1">
      <alignment horizontal="left" vertical="top" wrapText="1"/>
      <protection locked="0"/>
    </xf>
    <xf numFmtId="0" fontId="23" fillId="0" borderId="16" xfId="0" applyNumberFormat="1" applyFont="1" applyFill="1" applyBorder="1" applyAlignment="1" applyProtection="1">
      <alignment horizontal="left" vertical="top" wrapText="1"/>
      <protection locked="0"/>
    </xf>
    <xf numFmtId="0" fontId="23" fillId="0" borderId="17" xfId="0" applyNumberFormat="1" applyFont="1" applyFill="1" applyBorder="1" applyAlignment="1" applyProtection="1">
      <alignment horizontal="left" vertical="top" wrapText="1"/>
      <protection locked="0"/>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49" fontId="22" fillId="0" borderId="6" xfId="0" applyNumberFormat="1" applyFont="1" applyBorder="1" applyAlignment="1" applyProtection="1">
      <alignment horizontal="center" vertical="center"/>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20" fillId="7" borderId="3" xfId="0" applyNumberFormat="1" applyFont="1" applyFill="1" applyBorder="1" applyAlignment="1" applyProtection="1">
      <alignment horizontal="center" vertical="center" wrapText="1"/>
    </xf>
    <xf numFmtId="3" fontId="20" fillId="7" borderId="11" xfId="0" applyNumberFormat="1" applyFont="1" applyFill="1" applyBorder="1" applyAlignment="1" applyProtection="1">
      <alignment horizontal="center" vertical="center" wrapText="1"/>
    </xf>
    <xf numFmtId="49" fontId="22" fillId="0" borderId="15" xfId="0" applyNumberFormat="1" applyFont="1" applyFill="1" applyBorder="1" applyAlignment="1" applyProtection="1">
      <alignment horizontal="left" vertical="top" wrapText="1"/>
      <protection locked="0"/>
    </xf>
    <xf numFmtId="49" fontId="22" fillId="0" borderId="16" xfId="0" applyNumberFormat="1" applyFont="1" applyFill="1" applyBorder="1" applyAlignment="1" applyProtection="1">
      <alignment horizontal="left" vertical="top" wrapText="1"/>
      <protection locked="0"/>
    </xf>
    <xf numFmtId="49" fontId="22" fillId="0" borderId="17" xfId="0" applyNumberFormat="1" applyFont="1" applyFill="1" applyBorder="1" applyAlignment="1" applyProtection="1">
      <alignment horizontal="left" vertical="top" wrapText="1"/>
      <protection locked="0"/>
    </xf>
    <xf numFmtId="0" fontId="22" fillId="0" borderId="15" xfId="0" applyNumberFormat="1" applyFont="1" applyFill="1" applyBorder="1" applyAlignment="1" applyProtection="1">
      <alignment horizontal="left" vertical="top" wrapText="1"/>
      <protection locked="0"/>
    </xf>
    <xf numFmtId="0" fontId="22" fillId="0" borderId="16" xfId="0" applyNumberFormat="1" applyFont="1" applyFill="1" applyBorder="1" applyAlignment="1" applyProtection="1">
      <alignment horizontal="left" vertical="top" wrapText="1"/>
      <protection locked="0"/>
    </xf>
    <xf numFmtId="0" fontId="22" fillId="0" borderId="17" xfId="0" applyNumberFormat="1" applyFont="1" applyFill="1" applyBorder="1" applyAlignment="1" applyProtection="1">
      <alignment horizontal="left" vertical="top" wrapText="1"/>
      <protection locked="0"/>
    </xf>
    <xf numFmtId="0" fontId="22" fillId="4" borderId="6" xfId="0" applyFont="1" applyFill="1" applyBorder="1" applyAlignment="1" applyProtection="1">
      <alignment horizontal="center" vertical="center"/>
    </xf>
    <xf numFmtId="0" fontId="9" fillId="0" borderId="6" xfId="1" applyFont="1" applyFill="1" applyBorder="1" applyAlignment="1" applyProtection="1">
      <alignment horizontal="center" vertical="center"/>
    </xf>
    <xf numFmtId="49" fontId="22" fillId="0" borderId="6" xfId="0" applyNumberFormat="1" applyFont="1" applyFill="1" applyBorder="1" applyAlignment="1" applyProtection="1">
      <alignment horizontal="left" vertical="top" wrapText="1"/>
    </xf>
    <xf numFmtId="0" fontId="22" fillId="0" borderId="6" xfId="0" applyNumberFormat="1" applyFont="1" applyFill="1" applyBorder="1" applyAlignment="1" applyProtection="1">
      <alignment horizontal="left" vertical="top" wrapText="1"/>
      <protection locked="0"/>
    </xf>
    <xf numFmtId="49" fontId="23" fillId="0" borderId="6" xfId="0" applyNumberFormat="1" applyFont="1" applyFill="1" applyBorder="1" applyAlignment="1" applyProtection="1">
      <alignment horizontal="left" vertical="top" wrapText="1"/>
      <protection locked="0"/>
    </xf>
    <xf numFmtId="0" fontId="18" fillId="7" borderId="3" xfId="0" applyFont="1" applyFill="1" applyBorder="1" applyAlignment="1" applyProtection="1">
      <alignment horizontal="center" vertical="center"/>
    </xf>
    <xf numFmtId="0" fontId="18" fillId="7" borderId="8" xfId="0" applyFont="1" applyFill="1" applyBorder="1" applyAlignment="1" applyProtection="1">
      <alignment horizontal="center" vertical="center"/>
    </xf>
    <xf numFmtId="0" fontId="18" fillId="7" borderId="11" xfId="0" applyFont="1" applyFill="1" applyBorder="1" applyAlignment="1" applyProtection="1">
      <alignment horizontal="center" vertical="center"/>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21" fillId="2" borderId="0" xfId="0" applyFont="1"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3"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xf>
    <xf numFmtId="0" fontId="22" fillId="4" borderId="7" xfId="0" applyFont="1" applyFill="1" applyBorder="1" applyAlignment="1" applyProtection="1">
      <alignment horizontal="center" vertical="center"/>
    </xf>
    <xf numFmtId="0" fontId="22" fillId="4" borderId="9" xfId="0" applyFont="1" applyFill="1" applyBorder="1" applyAlignment="1" applyProtection="1">
      <alignment horizontal="center" vertical="center"/>
    </xf>
    <xf numFmtId="0" fontId="22" fillId="4" borderId="0" xfId="0" applyFont="1" applyFill="1" applyBorder="1" applyAlignment="1" applyProtection="1">
      <alignment horizontal="center" vertical="center"/>
    </xf>
    <xf numFmtId="0" fontId="22" fillId="4" borderId="12" xfId="0" applyFont="1" applyFill="1" applyBorder="1" applyAlignment="1" applyProtection="1">
      <alignment horizontal="center" vertical="center"/>
    </xf>
    <xf numFmtId="0" fontId="22" fillId="4" borderId="14" xfId="0" applyFont="1" applyFill="1" applyBorder="1" applyAlignment="1" applyProtection="1">
      <alignment horizontal="center" vertical="center"/>
    </xf>
    <xf numFmtId="14" fontId="25" fillId="2" borderId="0" xfId="0" applyNumberFormat="1" applyFont="1" applyFill="1" applyAlignment="1" applyProtection="1">
      <alignment horizontal="center"/>
    </xf>
    <xf numFmtId="0" fontId="25" fillId="2" borderId="0" xfId="0" applyFont="1" applyFill="1" applyAlignment="1" applyProtection="1">
      <alignment horizontal="center"/>
    </xf>
    <xf numFmtId="0" fontId="25" fillId="2" borderId="14" xfId="0" applyFont="1" applyFill="1" applyBorder="1" applyAlignment="1" applyProtection="1">
      <alignment horizontal="center"/>
    </xf>
    <xf numFmtId="14" fontId="24" fillId="2" borderId="0" xfId="0" applyNumberFormat="1" applyFont="1" applyFill="1" applyAlignment="1" applyProtection="1">
      <alignment horizontal="center"/>
    </xf>
    <xf numFmtId="0" fontId="21" fillId="2" borderId="14" xfId="0" applyFont="1" applyFill="1" applyBorder="1" applyAlignment="1" applyProtection="1">
      <alignment horizontal="center"/>
    </xf>
    <xf numFmtId="0" fontId="22" fillId="0" borderId="0" xfId="0" applyFont="1" applyAlignment="1" applyProtection="1">
      <alignment horizontal="center"/>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9" fillId="0" borderId="7" xfId="0" applyFont="1" applyBorder="1" applyAlignment="1" applyProtection="1">
      <alignment horizontal="center" vertical="center" wrapText="1"/>
    </xf>
    <xf numFmtId="0" fontId="19"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9" fillId="0" borderId="3" xfId="0" applyNumberFormat="1" applyFont="1" applyFill="1" applyBorder="1" applyAlignment="1" applyProtection="1">
      <alignment horizontal="center" vertical="center" wrapText="1"/>
    </xf>
    <xf numFmtId="164" fontId="19" fillId="0" borderId="11" xfId="0" applyNumberFormat="1" applyFont="1" applyFill="1" applyBorder="1" applyAlignment="1" applyProtection="1">
      <alignment horizontal="center" vertical="center" wrapText="1"/>
    </xf>
    <xf numFmtId="0" fontId="12" fillId="0" borderId="0" xfId="0" applyFont="1" applyAlignment="1" applyProtection="1">
      <alignment horizontal="center"/>
    </xf>
    <xf numFmtId="0" fontId="19" fillId="0" borderId="0" xfId="0" applyFont="1" applyAlignment="1" applyProtection="1">
      <alignment horizontal="center"/>
    </xf>
    <xf numFmtId="0" fontId="8" fillId="0" borderId="14" xfId="0" applyFont="1" applyFill="1" applyBorder="1" applyAlignment="1" applyProtection="1">
      <alignment horizontal="center"/>
      <protection locked="0"/>
    </xf>
    <xf numFmtId="0" fontId="23" fillId="0" borderId="14" xfId="0" applyFont="1" applyFill="1" applyBorder="1" applyAlignment="1" applyProtection="1">
      <alignment horizontal="center"/>
      <protection locked="0"/>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4" fillId="0" borderId="6" xfId="1" applyFont="1" applyFill="1" applyBorder="1" applyAlignment="1" applyProtection="1">
      <alignment horizontal="center" vertical="center" wrapText="1"/>
    </xf>
    <xf numFmtId="3" fontId="20" fillId="7" borderId="3" xfId="0" applyNumberFormat="1" applyFont="1" applyFill="1" applyBorder="1" applyAlignment="1" applyProtection="1">
      <alignment horizontal="center" vertical="center" wrapText="1"/>
      <protection locked="0"/>
    </xf>
    <xf numFmtId="3" fontId="20" fillId="7" borderId="11" xfId="0" applyNumberFormat="1" applyFont="1" applyFill="1" applyBorder="1" applyAlignment="1" applyProtection="1">
      <alignment horizontal="center" vertical="center" wrapText="1"/>
      <protection locked="0"/>
    </xf>
    <xf numFmtId="49" fontId="22" fillId="0" borderId="6" xfId="0" applyNumberFormat="1" applyFont="1" applyFill="1" applyBorder="1" applyAlignment="1" applyProtection="1">
      <alignment horizontal="left" vertical="top" wrapText="1"/>
      <protection locked="0"/>
    </xf>
    <xf numFmtId="3" fontId="20" fillId="7" borderId="6" xfId="0" applyNumberFormat="1"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wrapText="1"/>
    </xf>
    <xf numFmtId="0" fontId="22" fillId="4" borderId="5" xfId="0" applyFont="1" applyFill="1" applyBorder="1" applyAlignment="1" applyProtection="1">
      <alignment horizontal="center" vertical="center" wrapText="1"/>
    </xf>
    <xf numFmtId="0" fontId="22" fillId="4" borderId="12" xfId="0" applyFont="1" applyFill="1" applyBorder="1" applyAlignment="1" applyProtection="1">
      <alignment horizontal="center" vertical="center" wrapText="1"/>
    </xf>
    <xf numFmtId="0" fontId="22" fillId="4" borderId="13"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7"/>
  <sheetViews>
    <sheetView tabSelected="1" view="pageBreakPreview" zoomScale="50" zoomScaleNormal="40" zoomScaleSheetLayoutView="50" zoomScalePageLayoutView="40" workbookViewId="0">
      <selection activeCell="G65" sqref="G65"/>
    </sheetView>
  </sheetViews>
  <sheetFormatPr baseColWidth="10" defaultRowHeight="15"/>
  <cols>
    <col min="1" max="1" width="7.7109375" style="5" customWidth="1"/>
    <col min="2" max="2" width="18.7109375" style="5" customWidth="1"/>
    <col min="3" max="3" width="90.7109375" style="5" customWidth="1"/>
    <col min="4" max="4" width="41.5703125" style="5" customWidth="1"/>
    <col min="5" max="5" width="41" style="23" customWidth="1"/>
    <col min="6" max="6" width="13.7109375" style="23" customWidth="1"/>
    <col min="7" max="7" width="24.5703125" style="23" customWidth="1"/>
    <col min="8" max="8" width="13.7109375" style="23" customWidth="1"/>
    <col min="9" max="9" width="25.28515625" style="23" customWidth="1"/>
    <col min="10" max="19" width="24.7109375" style="23"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18"/>
      <c r="F1" s="18"/>
      <c r="G1" s="18"/>
      <c r="H1" s="18"/>
      <c r="I1" s="18"/>
      <c r="J1" s="18"/>
      <c r="K1" s="18"/>
      <c r="L1" s="18"/>
      <c r="M1" s="18"/>
      <c r="N1" s="18"/>
      <c r="O1" s="18"/>
      <c r="P1" s="18"/>
      <c r="Q1" s="18"/>
      <c r="R1" s="18"/>
      <c r="S1" s="18"/>
    </row>
    <row r="2" spans="1:19" ht="27.75">
      <c r="A2" s="1" t="s">
        <v>1</v>
      </c>
      <c r="B2" s="2"/>
      <c r="C2" s="3"/>
      <c r="D2" s="4"/>
      <c r="E2" s="67" t="s">
        <v>2</v>
      </c>
      <c r="F2" s="67"/>
      <c r="G2" s="67"/>
      <c r="H2" s="67"/>
      <c r="I2" s="67"/>
      <c r="J2" s="67"/>
      <c r="K2" s="67"/>
      <c r="L2" s="67"/>
      <c r="M2" s="67"/>
      <c r="N2" s="18"/>
      <c r="O2" s="18"/>
      <c r="P2" s="18"/>
      <c r="Q2" s="18"/>
      <c r="R2" s="18"/>
      <c r="S2" s="18"/>
    </row>
    <row r="3" spans="1:19">
      <c r="A3" s="4"/>
      <c r="B3" s="4"/>
      <c r="C3" s="4"/>
      <c r="D3" s="4"/>
      <c r="E3" s="18"/>
      <c r="F3" s="18"/>
      <c r="G3" s="18"/>
      <c r="H3" s="18"/>
      <c r="I3" s="18"/>
      <c r="J3" s="18"/>
      <c r="K3" s="18"/>
      <c r="L3" s="18"/>
      <c r="M3" s="18"/>
      <c r="N3" s="18"/>
      <c r="O3" s="18"/>
      <c r="P3" s="18"/>
      <c r="Q3" s="18"/>
      <c r="R3" s="18"/>
      <c r="S3" s="18"/>
    </row>
    <row r="4" spans="1:19" ht="31.5">
      <c r="A4" s="6" t="s">
        <v>3</v>
      </c>
      <c r="B4" s="7"/>
      <c r="C4" s="4"/>
      <c r="D4" s="4"/>
      <c r="E4" s="93" t="s">
        <v>47</v>
      </c>
      <c r="F4" s="93"/>
      <c r="G4" s="93"/>
      <c r="H4" s="93"/>
      <c r="I4" s="93"/>
      <c r="J4" s="93"/>
      <c r="K4" s="93"/>
      <c r="L4" s="93"/>
      <c r="M4" s="93"/>
      <c r="N4" s="19"/>
      <c r="O4" s="18"/>
      <c r="P4" s="18"/>
      <c r="Q4" s="18"/>
      <c r="R4" s="18"/>
      <c r="S4" s="18"/>
    </row>
    <row r="5" spans="1:19" ht="27.75">
      <c r="A5" s="4"/>
      <c r="B5" s="4"/>
      <c r="C5" s="4"/>
      <c r="D5" s="68" t="s">
        <v>48</v>
      </c>
      <c r="E5" s="68"/>
      <c r="F5" s="68"/>
      <c r="G5" s="68"/>
      <c r="H5" s="68"/>
      <c r="I5" s="68"/>
      <c r="J5" s="68"/>
      <c r="K5" s="68"/>
      <c r="L5" s="68"/>
      <c r="M5" s="68"/>
      <c r="N5" s="68"/>
      <c r="O5" s="18"/>
      <c r="P5" s="18"/>
      <c r="Q5" s="18"/>
      <c r="R5" s="18"/>
      <c r="S5" s="18"/>
    </row>
    <row r="6" spans="1:19">
      <c r="A6" s="4"/>
      <c r="B6" s="4"/>
      <c r="C6" s="4"/>
      <c r="D6" s="4"/>
      <c r="E6" s="18"/>
      <c r="F6" s="18"/>
      <c r="G6" s="18"/>
      <c r="H6" s="18"/>
      <c r="I6" s="18"/>
      <c r="J6" s="18"/>
      <c r="K6" s="18"/>
      <c r="L6" s="18"/>
      <c r="M6" s="18"/>
      <c r="N6" s="18"/>
      <c r="O6" s="18"/>
      <c r="P6" s="18"/>
      <c r="Q6" s="18"/>
      <c r="R6" s="18"/>
      <c r="S6" s="18"/>
    </row>
    <row r="7" spans="1:19" ht="21" thickBot="1">
      <c r="A7" s="4"/>
      <c r="B7" s="4"/>
      <c r="C7" s="6" t="s">
        <v>4</v>
      </c>
      <c r="D7" s="8" t="s">
        <v>51</v>
      </c>
      <c r="E7" s="18"/>
      <c r="F7" s="18"/>
      <c r="G7" s="18"/>
      <c r="H7" s="18"/>
      <c r="I7" s="18"/>
      <c r="J7" s="18"/>
      <c r="K7" s="18"/>
      <c r="L7" s="18"/>
      <c r="M7" s="18"/>
      <c r="N7" s="18"/>
      <c r="O7" s="18"/>
      <c r="P7" s="18"/>
      <c r="Q7" s="18"/>
      <c r="R7" s="18"/>
      <c r="S7" s="18"/>
    </row>
    <row r="8" spans="1:19">
      <c r="A8" s="4"/>
      <c r="B8" s="4"/>
      <c r="C8" s="7"/>
      <c r="D8" s="9"/>
      <c r="E8" s="18"/>
      <c r="F8" s="18"/>
      <c r="G8" s="18"/>
      <c r="H8" s="18"/>
      <c r="I8" s="18"/>
      <c r="J8" s="18"/>
      <c r="K8" s="18"/>
      <c r="L8" s="18"/>
      <c r="M8" s="69"/>
      <c r="N8" s="69"/>
      <c r="O8" s="69"/>
      <c r="P8" s="69"/>
      <c r="Q8" s="69"/>
      <c r="R8" s="69"/>
      <c r="S8" s="69"/>
    </row>
    <row r="9" spans="1:19" ht="28.5" customHeight="1" thickBot="1">
      <c r="A9" s="4"/>
      <c r="B9" s="4"/>
      <c r="C9" s="6" t="s">
        <v>5</v>
      </c>
      <c r="D9" s="70" t="s">
        <v>52</v>
      </c>
      <c r="E9" s="71"/>
      <c r="F9" s="71"/>
      <c r="G9" s="71"/>
      <c r="H9" s="71"/>
      <c r="I9" s="71"/>
      <c r="J9" s="71"/>
      <c r="K9" s="18"/>
      <c r="L9" s="18"/>
      <c r="M9" s="20"/>
      <c r="N9" s="20"/>
      <c r="O9" s="20"/>
      <c r="P9" s="20"/>
      <c r="Q9" s="20"/>
      <c r="R9" s="20"/>
      <c r="S9" s="20"/>
    </row>
    <row r="10" spans="1:19">
      <c r="A10" s="4"/>
      <c r="B10" s="7"/>
      <c r="C10" s="4"/>
      <c r="D10" s="4"/>
      <c r="E10" s="18"/>
      <c r="F10" s="18"/>
      <c r="G10" s="18"/>
      <c r="H10" s="18"/>
      <c r="I10" s="18"/>
      <c r="J10" s="18"/>
      <c r="K10" s="18"/>
      <c r="L10" s="18"/>
      <c r="M10" s="18"/>
      <c r="N10" s="18"/>
      <c r="O10" s="18"/>
      <c r="P10" s="18"/>
      <c r="Q10" s="18"/>
      <c r="R10" s="18"/>
      <c r="S10" s="18"/>
    </row>
    <row r="11" spans="1:19" ht="37.5" customHeight="1">
      <c r="A11" s="10"/>
      <c r="B11" s="14" t="s">
        <v>6</v>
      </c>
      <c r="C11" s="15" t="s">
        <v>7</v>
      </c>
      <c r="D11" s="4"/>
      <c r="E11" s="18"/>
      <c r="F11" s="18"/>
      <c r="G11" s="18"/>
      <c r="H11" s="18"/>
      <c r="I11" s="18"/>
      <c r="J11" s="18"/>
      <c r="K11" s="18"/>
      <c r="L11" s="18"/>
      <c r="M11" s="18"/>
      <c r="N11" s="91"/>
      <c r="O11" s="69"/>
      <c r="P11" s="69"/>
      <c r="Q11" s="88"/>
      <c r="R11" s="89"/>
      <c r="S11" s="89"/>
    </row>
    <row r="12" spans="1:19" ht="30" customHeight="1">
      <c r="A12" s="10"/>
      <c r="B12" s="11"/>
      <c r="C12" s="11"/>
      <c r="D12" s="4"/>
      <c r="E12" s="18"/>
      <c r="F12" s="18"/>
      <c r="G12" s="18"/>
      <c r="H12" s="18"/>
      <c r="I12" s="18"/>
      <c r="J12" s="18"/>
      <c r="K12" s="18"/>
      <c r="L12" s="18"/>
      <c r="M12" s="18"/>
      <c r="N12" s="69"/>
      <c r="O12" s="69"/>
      <c r="P12" s="69"/>
      <c r="Q12" s="89"/>
      <c r="R12" s="89"/>
      <c r="S12" s="89"/>
    </row>
    <row r="13" spans="1:19" ht="15" customHeight="1">
      <c r="A13" s="4"/>
      <c r="B13" s="4"/>
      <c r="C13" s="4"/>
      <c r="D13" s="4"/>
      <c r="E13" s="18"/>
      <c r="F13" s="18"/>
      <c r="G13" s="18"/>
      <c r="H13" s="18"/>
      <c r="I13" s="18"/>
      <c r="J13" s="18"/>
      <c r="K13" s="18"/>
      <c r="L13" s="18"/>
      <c r="M13" s="18"/>
      <c r="N13" s="92"/>
      <c r="O13" s="92"/>
      <c r="P13" s="92"/>
      <c r="Q13" s="90"/>
      <c r="R13" s="90"/>
      <c r="S13" s="90"/>
    </row>
    <row r="14" spans="1:19" ht="30" customHeight="1">
      <c r="A14" s="72" t="s">
        <v>8</v>
      </c>
      <c r="B14" s="75" t="s">
        <v>55</v>
      </c>
      <c r="C14" s="76"/>
      <c r="D14" s="81" t="s">
        <v>9</v>
      </c>
      <c r="E14" s="81"/>
      <c r="F14" s="118" t="s">
        <v>49</v>
      </c>
      <c r="G14" s="119"/>
      <c r="H14" s="118" t="s">
        <v>50</v>
      </c>
      <c r="I14" s="119"/>
      <c r="J14" s="82" t="s">
        <v>10</v>
      </c>
      <c r="K14" s="83"/>
      <c r="L14" s="83"/>
      <c r="M14" s="83"/>
      <c r="N14" s="83"/>
      <c r="O14" s="83"/>
      <c r="P14" s="83"/>
      <c r="Q14" s="83"/>
      <c r="R14" s="83"/>
      <c r="S14" s="83"/>
    </row>
    <row r="15" spans="1:19" ht="30" customHeight="1">
      <c r="A15" s="73"/>
      <c r="B15" s="77"/>
      <c r="C15" s="78"/>
      <c r="D15" s="17" t="s">
        <v>11</v>
      </c>
      <c r="E15" s="21" t="s">
        <v>12</v>
      </c>
      <c r="F15" s="120"/>
      <c r="G15" s="121"/>
      <c r="H15" s="120"/>
      <c r="I15" s="121"/>
      <c r="J15" s="84"/>
      <c r="K15" s="85"/>
      <c r="L15" s="85"/>
      <c r="M15" s="85"/>
      <c r="N15" s="85"/>
      <c r="O15" s="85"/>
      <c r="P15" s="85"/>
      <c r="Q15" s="85"/>
      <c r="R15" s="85"/>
      <c r="S15" s="85"/>
    </row>
    <row r="16" spans="1:19" ht="30" customHeight="1">
      <c r="A16" s="74"/>
      <c r="B16" s="79"/>
      <c r="C16" s="80"/>
      <c r="D16" s="16" t="s">
        <v>13</v>
      </c>
      <c r="E16" s="22" t="s">
        <v>14</v>
      </c>
      <c r="F16" s="48" t="s">
        <v>15</v>
      </c>
      <c r="G16" s="48"/>
      <c r="H16" s="48" t="s">
        <v>16</v>
      </c>
      <c r="I16" s="48"/>
      <c r="J16" s="86"/>
      <c r="K16" s="87"/>
      <c r="L16" s="87"/>
      <c r="M16" s="87"/>
      <c r="N16" s="87"/>
      <c r="O16" s="87"/>
      <c r="P16" s="87"/>
      <c r="Q16" s="87"/>
      <c r="R16" s="87"/>
      <c r="S16" s="87"/>
    </row>
    <row r="17" spans="1:19" ht="68.25" customHeight="1">
      <c r="A17" s="64">
        <v>5</v>
      </c>
      <c r="B17" s="39" t="s">
        <v>17</v>
      </c>
      <c r="C17" s="103" t="s">
        <v>32</v>
      </c>
      <c r="D17" s="105">
        <f>IF(D21=0,0,ROUND(D19/D21*100,1))</f>
        <v>98.5</v>
      </c>
      <c r="E17" s="105">
        <f>IF(E21=0,0,ROUND(E19/E21*100,1))</f>
        <v>97.4</v>
      </c>
      <c r="F17" s="28">
        <f>E17-D17</f>
        <v>-1.0999999999999943</v>
      </c>
      <c r="G17" s="29"/>
      <c r="H17" s="28">
        <f>IF(D17=0,0,ROUND(E17/D17*100,1))</f>
        <v>98.9</v>
      </c>
      <c r="I17" s="29"/>
      <c r="J17" s="32" t="s">
        <v>26</v>
      </c>
      <c r="K17" s="33"/>
      <c r="L17" s="33"/>
      <c r="M17" s="33"/>
      <c r="N17" s="33"/>
      <c r="O17" s="33"/>
      <c r="P17" s="33"/>
      <c r="Q17" s="33"/>
      <c r="R17" s="33"/>
      <c r="S17" s="34"/>
    </row>
    <row r="18" spans="1:19" ht="199.5" customHeight="1">
      <c r="A18" s="65"/>
      <c r="B18" s="40"/>
      <c r="C18" s="104"/>
      <c r="D18" s="106"/>
      <c r="E18" s="106"/>
      <c r="F18" s="30"/>
      <c r="G18" s="31"/>
      <c r="H18" s="30"/>
      <c r="I18" s="31"/>
      <c r="J18" s="42" t="s">
        <v>56</v>
      </c>
      <c r="K18" s="43"/>
      <c r="L18" s="43"/>
      <c r="M18" s="43"/>
      <c r="N18" s="43"/>
      <c r="O18" s="43"/>
      <c r="P18" s="43"/>
      <c r="Q18" s="43"/>
      <c r="R18" s="43"/>
      <c r="S18" s="44"/>
    </row>
    <row r="19" spans="1:19" ht="39.75" customHeight="1">
      <c r="A19" s="65"/>
      <c r="B19" s="35" t="s">
        <v>18</v>
      </c>
      <c r="C19" s="111" t="s">
        <v>45</v>
      </c>
      <c r="D19" s="26">
        <v>1316</v>
      </c>
      <c r="E19" s="26">
        <v>1285</v>
      </c>
      <c r="F19" s="28">
        <f t="shared" ref="F19" si="0">E19-D19</f>
        <v>-31</v>
      </c>
      <c r="G19" s="29"/>
      <c r="H19" s="28">
        <f t="shared" ref="H19" si="1">IF(D19=0,0,ROUND(E19/D19*100,1))</f>
        <v>97.6</v>
      </c>
      <c r="I19" s="29"/>
      <c r="J19" s="32" t="s">
        <v>31</v>
      </c>
      <c r="K19" s="33"/>
      <c r="L19" s="33"/>
      <c r="M19" s="33"/>
      <c r="N19" s="33"/>
      <c r="O19" s="33"/>
      <c r="P19" s="33"/>
      <c r="Q19" s="33"/>
      <c r="R19" s="33"/>
      <c r="S19" s="34"/>
    </row>
    <row r="20" spans="1:19" ht="186" customHeight="1">
      <c r="A20" s="65"/>
      <c r="B20" s="36"/>
      <c r="C20" s="112"/>
      <c r="D20" s="27"/>
      <c r="E20" s="27"/>
      <c r="F20" s="30"/>
      <c r="G20" s="31"/>
      <c r="H20" s="30"/>
      <c r="I20" s="31"/>
      <c r="J20" s="53"/>
      <c r="K20" s="54"/>
      <c r="L20" s="54"/>
      <c r="M20" s="54"/>
      <c r="N20" s="54"/>
      <c r="O20" s="54"/>
      <c r="P20" s="54"/>
      <c r="Q20" s="54"/>
      <c r="R20" s="54"/>
      <c r="S20" s="55"/>
    </row>
    <row r="21" spans="1:19" ht="36" customHeight="1">
      <c r="A21" s="65"/>
      <c r="B21" s="35" t="s">
        <v>19</v>
      </c>
      <c r="C21" s="49" t="s">
        <v>33</v>
      </c>
      <c r="D21" s="114">
        <v>1336</v>
      </c>
      <c r="E21" s="114">
        <v>1319</v>
      </c>
      <c r="F21" s="28">
        <f>E21-D21</f>
        <v>-17</v>
      </c>
      <c r="G21" s="29"/>
      <c r="H21" s="28">
        <f>IF(D21=0,0,ROUND(E21/D21*100,1))</f>
        <v>98.7</v>
      </c>
      <c r="I21" s="29"/>
      <c r="J21" s="32" t="s">
        <v>25</v>
      </c>
      <c r="K21" s="33"/>
      <c r="L21" s="33"/>
      <c r="M21" s="33"/>
      <c r="N21" s="33"/>
      <c r="O21" s="33"/>
      <c r="P21" s="33"/>
      <c r="Q21" s="33"/>
      <c r="R21" s="33"/>
      <c r="S21" s="34"/>
    </row>
    <row r="22" spans="1:19" ht="186" customHeight="1">
      <c r="A22" s="66"/>
      <c r="B22" s="36"/>
      <c r="C22" s="50"/>
      <c r="D22" s="115"/>
      <c r="E22" s="115"/>
      <c r="F22" s="30"/>
      <c r="G22" s="31"/>
      <c r="H22" s="30"/>
      <c r="I22" s="31"/>
      <c r="J22" s="53"/>
      <c r="K22" s="54"/>
      <c r="L22" s="54"/>
      <c r="M22" s="54"/>
      <c r="N22" s="54"/>
      <c r="O22" s="54"/>
      <c r="P22" s="54"/>
      <c r="Q22" s="54"/>
      <c r="R22" s="54"/>
      <c r="S22" s="55"/>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72" t="s">
        <v>8</v>
      </c>
      <c r="B24" s="75" t="s">
        <v>55</v>
      </c>
      <c r="C24" s="76"/>
      <c r="D24" s="81" t="s">
        <v>9</v>
      </c>
      <c r="E24" s="81"/>
      <c r="F24" s="118" t="s">
        <v>49</v>
      </c>
      <c r="G24" s="119"/>
      <c r="H24" s="118" t="s">
        <v>50</v>
      </c>
      <c r="I24" s="119"/>
      <c r="J24" s="59" t="s">
        <v>10</v>
      </c>
      <c r="K24" s="59"/>
      <c r="L24" s="59"/>
      <c r="M24" s="59"/>
      <c r="N24" s="59"/>
      <c r="O24" s="59"/>
      <c r="P24" s="59"/>
      <c r="Q24" s="59"/>
      <c r="R24" s="59"/>
      <c r="S24" s="59"/>
    </row>
    <row r="25" spans="1:19" ht="30" customHeight="1">
      <c r="A25" s="73"/>
      <c r="B25" s="77"/>
      <c r="C25" s="78"/>
      <c r="D25" s="17" t="s">
        <v>11</v>
      </c>
      <c r="E25" s="21" t="s">
        <v>12</v>
      </c>
      <c r="F25" s="120"/>
      <c r="G25" s="121"/>
      <c r="H25" s="120"/>
      <c r="I25" s="121"/>
      <c r="J25" s="59"/>
      <c r="K25" s="59"/>
      <c r="L25" s="59"/>
      <c r="M25" s="59"/>
      <c r="N25" s="59"/>
      <c r="O25" s="59"/>
      <c r="P25" s="59"/>
      <c r="Q25" s="59"/>
      <c r="R25" s="59"/>
      <c r="S25" s="59"/>
    </row>
    <row r="26" spans="1:19" ht="26.25" customHeight="1">
      <c r="A26" s="74"/>
      <c r="B26" s="79"/>
      <c r="C26" s="80"/>
      <c r="D26" s="16" t="s">
        <v>13</v>
      </c>
      <c r="E26" s="22" t="s">
        <v>14</v>
      </c>
      <c r="F26" s="48" t="s">
        <v>15</v>
      </c>
      <c r="G26" s="48"/>
      <c r="H26" s="48" t="s">
        <v>16</v>
      </c>
      <c r="I26" s="48"/>
      <c r="J26" s="59"/>
      <c r="K26" s="59"/>
      <c r="L26" s="59"/>
      <c r="M26" s="59"/>
      <c r="N26" s="59"/>
      <c r="O26" s="59"/>
      <c r="P26" s="59"/>
      <c r="Q26" s="59"/>
      <c r="R26" s="59"/>
      <c r="S26" s="59"/>
    </row>
    <row r="27" spans="1:19" ht="63" customHeight="1">
      <c r="A27" s="64">
        <v>8</v>
      </c>
      <c r="B27" s="113" t="s">
        <v>17</v>
      </c>
      <c r="C27" s="103" t="s">
        <v>34</v>
      </c>
      <c r="D27" s="38">
        <f>IF(D31=0,0,ROUND(D29/D31*100,1))</f>
        <v>93.3</v>
      </c>
      <c r="E27" s="38">
        <f>IF(E31=0,0,ROUND(E29/E31*100,1))</f>
        <v>160</v>
      </c>
      <c r="F27" s="38">
        <f>E27-D27</f>
        <v>66.7</v>
      </c>
      <c r="G27" s="38"/>
      <c r="H27" s="38">
        <f>IF(D27=0,0,ROUND(E27/D27*100,1))</f>
        <v>171.5</v>
      </c>
      <c r="I27" s="38"/>
      <c r="J27" s="61" t="s">
        <v>26</v>
      </c>
      <c r="K27" s="61"/>
      <c r="L27" s="61"/>
      <c r="M27" s="61"/>
      <c r="N27" s="61"/>
      <c r="O27" s="61"/>
      <c r="P27" s="61"/>
      <c r="Q27" s="61"/>
      <c r="R27" s="61"/>
      <c r="S27" s="61"/>
    </row>
    <row r="28" spans="1:19" ht="239.25" customHeight="1">
      <c r="A28" s="65"/>
      <c r="B28" s="113"/>
      <c r="C28" s="104"/>
      <c r="D28" s="38"/>
      <c r="E28" s="38"/>
      <c r="F28" s="38"/>
      <c r="G28" s="38"/>
      <c r="H28" s="38"/>
      <c r="I28" s="38"/>
      <c r="J28" s="62" t="s">
        <v>57</v>
      </c>
      <c r="K28" s="62"/>
      <c r="L28" s="62"/>
      <c r="M28" s="62"/>
      <c r="N28" s="62"/>
      <c r="O28" s="62"/>
      <c r="P28" s="62"/>
      <c r="Q28" s="62"/>
      <c r="R28" s="62"/>
      <c r="S28" s="62"/>
    </row>
    <row r="29" spans="1:19" ht="38.25" customHeight="1">
      <c r="A29" s="65"/>
      <c r="B29" s="60" t="s">
        <v>18</v>
      </c>
      <c r="C29" s="24" t="s">
        <v>36</v>
      </c>
      <c r="D29" s="26">
        <v>14</v>
      </c>
      <c r="E29" s="26">
        <v>24</v>
      </c>
      <c r="F29" s="38">
        <f t="shared" ref="F29:F31" si="2">E29-D29</f>
        <v>10</v>
      </c>
      <c r="G29" s="38"/>
      <c r="H29" s="38">
        <f t="shared" ref="H29:H31" si="3">IF(D29=0,0,ROUND(E29/D29*100,1))</f>
        <v>171.4</v>
      </c>
      <c r="I29" s="38"/>
      <c r="J29" s="61" t="s">
        <v>31</v>
      </c>
      <c r="K29" s="61"/>
      <c r="L29" s="61"/>
      <c r="M29" s="61"/>
      <c r="N29" s="61"/>
      <c r="O29" s="61"/>
      <c r="P29" s="61"/>
      <c r="Q29" s="61"/>
      <c r="R29" s="61"/>
      <c r="S29" s="61"/>
    </row>
    <row r="30" spans="1:19" ht="200.1" customHeight="1">
      <c r="A30" s="65"/>
      <c r="B30" s="60"/>
      <c r="C30" s="25"/>
      <c r="D30" s="27"/>
      <c r="E30" s="27"/>
      <c r="F30" s="38"/>
      <c r="G30" s="38"/>
      <c r="H30" s="38"/>
      <c r="I30" s="38"/>
      <c r="J30" s="63"/>
      <c r="K30" s="63"/>
      <c r="L30" s="63"/>
      <c r="M30" s="63"/>
      <c r="N30" s="63"/>
      <c r="O30" s="63"/>
      <c r="P30" s="63"/>
      <c r="Q30" s="63"/>
      <c r="R30" s="63"/>
      <c r="S30" s="63"/>
    </row>
    <row r="31" spans="1:19" ht="37.5" customHeight="1">
      <c r="A31" s="65"/>
      <c r="B31" s="60" t="s">
        <v>19</v>
      </c>
      <c r="C31" s="24" t="s">
        <v>35</v>
      </c>
      <c r="D31" s="26">
        <v>15</v>
      </c>
      <c r="E31" s="26">
        <v>15</v>
      </c>
      <c r="F31" s="38">
        <f t="shared" si="2"/>
        <v>0</v>
      </c>
      <c r="G31" s="38"/>
      <c r="H31" s="38">
        <f t="shared" si="3"/>
        <v>100</v>
      </c>
      <c r="I31" s="38"/>
      <c r="J31" s="61" t="s">
        <v>25</v>
      </c>
      <c r="K31" s="61"/>
      <c r="L31" s="61"/>
      <c r="M31" s="61"/>
      <c r="N31" s="61"/>
      <c r="O31" s="61"/>
      <c r="P31" s="61"/>
      <c r="Q31" s="61"/>
      <c r="R31" s="61"/>
      <c r="S31" s="61"/>
    </row>
    <row r="32" spans="1:19" ht="200.1" customHeight="1">
      <c r="A32" s="66"/>
      <c r="B32" s="60"/>
      <c r="C32" s="25"/>
      <c r="D32" s="27"/>
      <c r="E32" s="27"/>
      <c r="F32" s="38"/>
      <c r="G32" s="38"/>
      <c r="H32" s="38"/>
      <c r="I32" s="38"/>
      <c r="J32" s="116" t="s">
        <v>62</v>
      </c>
      <c r="K32" s="116"/>
      <c r="L32" s="116"/>
      <c r="M32" s="116"/>
      <c r="N32" s="116"/>
      <c r="O32" s="116"/>
      <c r="P32" s="116"/>
      <c r="Q32" s="116"/>
      <c r="R32" s="116"/>
      <c r="S32" s="116"/>
    </row>
    <row r="33" spans="1:19" ht="339" customHeight="1">
      <c r="A33" s="100" t="s">
        <v>29</v>
      </c>
      <c r="B33" s="101"/>
      <c r="C33" s="101"/>
      <c r="D33" s="101"/>
      <c r="E33" s="101"/>
      <c r="F33" s="101"/>
      <c r="G33" s="101"/>
      <c r="H33" s="101"/>
      <c r="I33" s="101"/>
      <c r="J33" s="101"/>
      <c r="K33" s="101"/>
      <c r="L33" s="101"/>
      <c r="M33" s="101"/>
      <c r="N33" s="101"/>
      <c r="O33" s="101"/>
      <c r="P33" s="101"/>
      <c r="Q33" s="101"/>
      <c r="R33" s="101"/>
      <c r="S33" s="102"/>
    </row>
    <row r="34" spans="1:19" ht="26.25" customHeight="1">
      <c r="A34" s="72" t="s">
        <v>8</v>
      </c>
      <c r="B34" s="75" t="s">
        <v>55</v>
      </c>
      <c r="C34" s="76"/>
      <c r="D34" s="81" t="s">
        <v>9</v>
      </c>
      <c r="E34" s="81"/>
      <c r="F34" s="118" t="s">
        <v>49</v>
      </c>
      <c r="G34" s="119"/>
      <c r="H34" s="118" t="s">
        <v>50</v>
      </c>
      <c r="I34" s="119"/>
      <c r="J34" s="82" t="s">
        <v>10</v>
      </c>
      <c r="K34" s="83"/>
      <c r="L34" s="83"/>
      <c r="M34" s="83"/>
      <c r="N34" s="83"/>
      <c r="O34" s="83"/>
      <c r="P34" s="83"/>
      <c r="Q34" s="83"/>
      <c r="R34" s="83"/>
      <c r="S34" s="83"/>
    </row>
    <row r="35" spans="1:19" ht="30" customHeight="1">
      <c r="A35" s="73"/>
      <c r="B35" s="77"/>
      <c r="C35" s="78"/>
      <c r="D35" s="17" t="s">
        <v>11</v>
      </c>
      <c r="E35" s="21" t="s">
        <v>12</v>
      </c>
      <c r="F35" s="120"/>
      <c r="G35" s="121"/>
      <c r="H35" s="120"/>
      <c r="I35" s="121"/>
      <c r="J35" s="84"/>
      <c r="K35" s="85"/>
      <c r="L35" s="85"/>
      <c r="M35" s="85"/>
      <c r="N35" s="85"/>
      <c r="O35" s="85"/>
      <c r="P35" s="85"/>
      <c r="Q35" s="85"/>
      <c r="R35" s="85"/>
      <c r="S35" s="85"/>
    </row>
    <row r="36" spans="1:19" ht="26.25" customHeight="1">
      <c r="A36" s="74"/>
      <c r="B36" s="79"/>
      <c r="C36" s="80"/>
      <c r="D36" s="16" t="s">
        <v>13</v>
      </c>
      <c r="E36" s="22" t="s">
        <v>14</v>
      </c>
      <c r="F36" s="48" t="s">
        <v>15</v>
      </c>
      <c r="G36" s="48"/>
      <c r="H36" s="48" t="s">
        <v>16</v>
      </c>
      <c r="I36" s="48"/>
      <c r="J36" s="86"/>
      <c r="K36" s="87"/>
      <c r="L36" s="87"/>
      <c r="M36" s="87"/>
      <c r="N36" s="87"/>
      <c r="O36" s="87"/>
      <c r="P36" s="87"/>
      <c r="Q36" s="87"/>
      <c r="R36" s="87"/>
      <c r="S36" s="87"/>
    </row>
    <row r="37" spans="1:19" ht="66" customHeight="1">
      <c r="A37" s="64">
        <v>9</v>
      </c>
      <c r="B37" s="39" t="s">
        <v>17</v>
      </c>
      <c r="C37" s="103" t="s">
        <v>37</v>
      </c>
      <c r="D37" s="105">
        <f>IF(D41=0,0,ROUND(D39/D41*100,1))</f>
        <v>65</v>
      </c>
      <c r="E37" s="105">
        <f>IF(E41=0,0,ROUND(E39/E41*100,1))</f>
        <v>19.3</v>
      </c>
      <c r="F37" s="28">
        <f>E37-D37</f>
        <v>-45.7</v>
      </c>
      <c r="G37" s="29"/>
      <c r="H37" s="28">
        <f>IF(D37=0,0,ROUND(E37/D37*100,1))</f>
        <v>29.7</v>
      </c>
      <c r="I37" s="29"/>
      <c r="J37" s="32" t="s">
        <v>26</v>
      </c>
      <c r="K37" s="33"/>
      <c r="L37" s="33"/>
      <c r="M37" s="33"/>
      <c r="N37" s="33"/>
      <c r="O37" s="33"/>
      <c r="P37" s="33"/>
      <c r="Q37" s="33"/>
      <c r="R37" s="33"/>
      <c r="S37" s="34"/>
    </row>
    <row r="38" spans="1:19" ht="227.25" customHeight="1">
      <c r="A38" s="65"/>
      <c r="B38" s="40"/>
      <c r="C38" s="104"/>
      <c r="D38" s="106"/>
      <c r="E38" s="106"/>
      <c r="F38" s="30"/>
      <c r="G38" s="31"/>
      <c r="H38" s="30"/>
      <c r="I38" s="31"/>
      <c r="J38" s="42" t="s">
        <v>58</v>
      </c>
      <c r="K38" s="43"/>
      <c r="L38" s="43"/>
      <c r="M38" s="43"/>
      <c r="N38" s="43"/>
      <c r="O38" s="43"/>
      <c r="P38" s="43"/>
      <c r="Q38" s="43"/>
      <c r="R38" s="43"/>
      <c r="S38" s="44"/>
    </row>
    <row r="39" spans="1:19" ht="42" customHeight="1">
      <c r="A39" s="65"/>
      <c r="B39" s="60" t="s">
        <v>18</v>
      </c>
      <c r="C39" s="37" t="s">
        <v>38</v>
      </c>
      <c r="D39" s="26">
        <v>868</v>
      </c>
      <c r="E39" s="26">
        <v>255</v>
      </c>
      <c r="F39" s="28">
        <f>E39-D39</f>
        <v>-613</v>
      </c>
      <c r="G39" s="29"/>
      <c r="H39" s="28">
        <f>IF(D39=0,0,ROUND(E39/D39*100,1))</f>
        <v>29.4</v>
      </c>
      <c r="I39" s="29"/>
      <c r="J39" s="32" t="s">
        <v>27</v>
      </c>
      <c r="K39" s="33"/>
      <c r="L39" s="33"/>
      <c r="M39" s="33"/>
      <c r="N39" s="33"/>
      <c r="O39" s="33"/>
      <c r="P39" s="33"/>
      <c r="Q39" s="33"/>
      <c r="R39" s="33"/>
      <c r="S39" s="34"/>
    </row>
    <row r="40" spans="1:19" ht="162" customHeight="1">
      <c r="A40" s="65"/>
      <c r="B40" s="60"/>
      <c r="C40" s="37"/>
      <c r="D40" s="27"/>
      <c r="E40" s="27"/>
      <c r="F40" s="30"/>
      <c r="G40" s="31"/>
      <c r="H40" s="30"/>
      <c r="I40" s="31"/>
      <c r="J40" s="53"/>
      <c r="K40" s="54"/>
      <c r="L40" s="54"/>
      <c r="M40" s="54"/>
      <c r="N40" s="54"/>
      <c r="O40" s="54"/>
      <c r="P40" s="54"/>
      <c r="Q40" s="54"/>
      <c r="R40" s="54"/>
      <c r="S40" s="55"/>
    </row>
    <row r="41" spans="1:19" ht="41.25" customHeight="1">
      <c r="A41" s="65"/>
      <c r="B41" s="45" t="s">
        <v>19</v>
      </c>
      <c r="C41" s="49" t="s">
        <v>39</v>
      </c>
      <c r="D41" s="51">
        <f>D21</f>
        <v>1336</v>
      </c>
      <c r="E41" s="51">
        <f>E21</f>
        <v>1319</v>
      </c>
      <c r="F41" s="28">
        <f>E41-D41</f>
        <v>-17</v>
      </c>
      <c r="G41" s="29"/>
      <c r="H41" s="28">
        <f>IF(D41=0,0,ROUND(E41/D41*100,1))</f>
        <v>98.7</v>
      </c>
      <c r="I41" s="29"/>
      <c r="J41" s="32" t="s">
        <v>28</v>
      </c>
      <c r="K41" s="33"/>
      <c r="L41" s="33"/>
      <c r="M41" s="33"/>
      <c r="N41" s="33"/>
      <c r="O41" s="33"/>
      <c r="P41" s="33"/>
      <c r="Q41" s="33"/>
      <c r="R41" s="33"/>
      <c r="S41" s="34"/>
    </row>
    <row r="42" spans="1:19" ht="171.75" customHeight="1">
      <c r="A42" s="66"/>
      <c r="B42" s="46"/>
      <c r="C42" s="50"/>
      <c r="D42" s="52"/>
      <c r="E42" s="52"/>
      <c r="F42" s="30"/>
      <c r="G42" s="31"/>
      <c r="H42" s="30"/>
      <c r="I42" s="31"/>
      <c r="J42" s="56" t="s">
        <v>63</v>
      </c>
      <c r="K42" s="57"/>
      <c r="L42" s="57"/>
      <c r="M42" s="57"/>
      <c r="N42" s="57"/>
      <c r="O42" s="57"/>
      <c r="P42" s="57"/>
      <c r="Q42" s="57"/>
      <c r="R42" s="57"/>
      <c r="S42" s="58"/>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72" t="s">
        <v>8</v>
      </c>
      <c r="B44" s="75" t="s">
        <v>55</v>
      </c>
      <c r="C44" s="76"/>
      <c r="D44" s="81" t="s">
        <v>9</v>
      </c>
      <c r="E44" s="81"/>
      <c r="F44" s="118" t="s">
        <v>49</v>
      </c>
      <c r="G44" s="119"/>
      <c r="H44" s="118" t="s">
        <v>50</v>
      </c>
      <c r="I44" s="119"/>
      <c r="J44" s="82" t="s">
        <v>10</v>
      </c>
      <c r="K44" s="83"/>
      <c r="L44" s="83"/>
      <c r="M44" s="83"/>
      <c r="N44" s="83"/>
      <c r="O44" s="83"/>
      <c r="P44" s="83"/>
      <c r="Q44" s="83"/>
      <c r="R44" s="83"/>
      <c r="S44" s="83"/>
    </row>
    <row r="45" spans="1:19" ht="30" customHeight="1">
      <c r="A45" s="73"/>
      <c r="B45" s="77"/>
      <c r="C45" s="78"/>
      <c r="D45" s="17" t="s">
        <v>11</v>
      </c>
      <c r="E45" s="21" t="s">
        <v>12</v>
      </c>
      <c r="F45" s="120"/>
      <c r="G45" s="121"/>
      <c r="H45" s="120"/>
      <c r="I45" s="121"/>
      <c r="J45" s="84"/>
      <c r="K45" s="85"/>
      <c r="L45" s="85"/>
      <c r="M45" s="85"/>
      <c r="N45" s="85"/>
      <c r="O45" s="85"/>
      <c r="P45" s="85"/>
      <c r="Q45" s="85"/>
      <c r="R45" s="85"/>
      <c r="S45" s="85"/>
    </row>
    <row r="46" spans="1:19" ht="26.25" customHeight="1">
      <c r="A46" s="74"/>
      <c r="B46" s="79"/>
      <c r="C46" s="80"/>
      <c r="D46" s="16" t="s">
        <v>13</v>
      </c>
      <c r="E46" s="22" t="s">
        <v>14</v>
      </c>
      <c r="F46" s="48" t="s">
        <v>15</v>
      </c>
      <c r="G46" s="48"/>
      <c r="H46" s="48" t="s">
        <v>16</v>
      </c>
      <c r="I46" s="48"/>
      <c r="J46" s="86"/>
      <c r="K46" s="87"/>
      <c r="L46" s="87"/>
      <c r="M46" s="87"/>
      <c r="N46" s="87"/>
      <c r="O46" s="87"/>
      <c r="P46" s="87"/>
      <c r="Q46" s="87"/>
      <c r="R46" s="87"/>
      <c r="S46" s="87"/>
    </row>
    <row r="47" spans="1:19" ht="63" customHeight="1">
      <c r="A47" s="64">
        <v>10</v>
      </c>
      <c r="B47" s="39" t="s">
        <v>17</v>
      </c>
      <c r="C47" s="103" t="s">
        <v>40</v>
      </c>
      <c r="D47" s="105">
        <f>IF(D51=0,0,ROUND(D49/D51*1,1))</f>
        <v>9.5</v>
      </c>
      <c r="E47" s="105">
        <f>IF(E51=0,0,ROUND(E49/E51*1,1))</f>
        <v>9.6999999999999993</v>
      </c>
      <c r="F47" s="28">
        <f>E47-D47</f>
        <v>0.19999999999999929</v>
      </c>
      <c r="G47" s="29"/>
      <c r="H47" s="28">
        <f>IF(D47=0,0,ROUND(E47/D47*100,1))</f>
        <v>102.1</v>
      </c>
      <c r="I47" s="29"/>
      <c r="J47" s="32" t="s">
        <v>26</v>
      </c>
      <c r="K47" s="33"/>
      <c r="L47" s="33"/>
      <c r="M47" s="33"/>
      <c r="N47" s="33"/>
      <c r="O47" s="33"/>
      <c r="P47" s="33"/>
      <c r="Q47" s="33"/>
      <c r="R47" s="33"/>
      <c r="S47" s="34"/>
    </row>
    <row r="48" spans="1:19" ht="207.75" customHeight="1">
      <c r="A48" s="65"/>
      <c r="B48" s="40"/>
      <c r="C48" s="104"/>
      <c r="D48" s="106"/>
      <c r="E48" s="106"/>
      <c r="F48" s="30"/>
      <c r="G48" s="31"/>
      <c r="H48" s="30"/>
      <c r="I48" s="31"/>
      <c r="J48" s="42" t="s">
        <v>59</v>
      </c>
      <c r="K48" s="43"/>
      <c r="L48" s="43"/>
      <c r="M48" s="43"/>
      <c r="N48" s="43"/>
      <c r="O48" s="43"/>
      <c r="P48" s="43"/>
      <c r="Q48" s="43"/>
      <c r="R48" s="43"/>
      <c r="S48" s="44"/>
    </row>
    <row r="49" spans="1:19" ht="35.25" customHeight="1">
      <c r="A49" s="65"/>
      <c r="B49" s="35" t="s">
        <v>18</v>
      </c>
      <c r="C49" s="24" t="s">
        <v>41</v>
      </c>
      <c r="D49" s="26">
        <v>4826</v>
      </c>
      <c r="E49" s="26">
        <v>5076</v>
      </c>
      <c r="F49" s="28">
        <f>E49-D49</f>
        <v>250</v>
      </c>
      <c r="G49" s="29"/>
      <c r="H49" s="28">
        <f>IF(D49=0,0,ROUND(E49/D49*100,1))</f>
        <v>105.2</v>
      </c>
      <c r="I49" s="29"/>
      <c r="J49" s="32" t="s">
        <v>27</v>
      </c>
      <c r="K49" s="33"/>
      <c r="L49" s="33"/>
      <c r="M49" s="33"/>
      <c r="N49" s="33"/>
      <c r="O49" s="33"/>
      <c r="P49" s="33"/>
      <c r="Q49" s="33"/>
      <c r="R49" s="33"/>
      <c r="S49" s="34"/>
    </row>
    <row r="50" spans="1:19" ht="218.25" customHeight="1">
      <c r="A50" s="65"/>
      <c r="B50" s="36"/>
      <c r="C50" s="25"/>
      <c r="D50" s="27"/>
      <c r="E50" s="27"/>
      <c r="F50" s="30"/>
      <c r="G50" s="31"/>
      <c r="H50" s="30"/>
      <c r="I50" s="31"/>
      <c r="J50" s="53"/>
      <c r="K50" s="54"/>
      <c r="L50" s="54"/>
      <c r="M50" s="54"/>
      <c r="N50" s="54"/>
      <c r="O50" s="54"/>
      <c r="P50" s="54"/>
      <c r="Q50" s="54"/>
      <c r="R50" s="54"/>
      <c r="S50" s="55"/>
    </row>
    <row r="51" spans="1:19" ht="38.25" customHeight="1">
      <c r="A51" s="65"/>
      <c r="B51" s="35" t="s">
        <v>19</v>
      </c>
      <c r="C51" s="24" t="s">
        <v>42</v>
      </c>
      <c r="D51" s="26">
        <v>508</v>
      </c>
      <c r="E51" s="26">
        <v>524</v>
      </c>
      <c r="F51" s="28">
        <f>E51-D51</f>
        <v>16</v>
      </c>
      <c r="G51" s="29"/>
      <c r="H51" s="28">
        <f>IF(D51=0,0,ROUND(E51/D51*100,1))</f>
        <v>103.1</v>
      </c>
      <c r="I51" s="29"/>
      <c r="J51" s="32" t="s">
        <v>28</v>
      </c>
      <c r="K51" s="33"/>
      <c r="L51" s="33"/>
      <c r="M51" s="33"/>
      <c r="N51" s="33"/>
      <c r="O51" s="33"/>
      <c r="P51" s="33"/>
      <c r="Q51" s="33"/>
      <c r="R51" s="33"/>
      <c r="S51" s="34"/>
    </row>
    <row r="52" spans="1:19" ht="170.25" customHeight="1">
      <c r="A52" s="66"/>
      <c r="B52" s="36"/>
      <c r="C52" s="25"/>
      <c r="D52" s="27"/>
      <c r="E52" s="27"/>
      <c r="F52" s="30"/>
      <c r="G52" s="31"/>
      <c r="H52" s="30"/>
      <c r="I52" s="31"/>
      <c r="J52" s="53"/>
      <c r="K52" s="54"/>
      <c r="L52" s="54"/>
      <c r="M52" s="54"/>
      <c r="N52" s="54"/>
      <c r="O52" s="54"/>
      <c r="P52" s="54"/>
      <c r="Q52" s="54"/>
      <c r="R52" s="54"/>
      <c r="S52" s="55"/>
    </row>
    <row r="53" spans="1:19" ht="355.5" customHeight="1">
      <c r="A53" s="100" t="s">
        <v>30</v>
      </c>
      <c r="B53" s="101"/>
      <c r="C53" s="101"/>
      <c r="D53" s="101"/>
      <c r="E53" s="101"/>
      <c r="F53" s="101"/>
      <c r="G53" s="101"/>
      <c r="H53" s="101"/>
      <c r="I53" s="101"/>
      <c r="J53" s="101"/>
      <c r="K53" s="101"/>
      <c r="L53" s="101"/>
      <c r="M53" s="101"/>
      <c r="N53" s="101"/>
      <c r="O53" s="101"/>
      <c r="P53" s="101"/>
      <c r="Q53" s="101"/>
      <c r="R53" s="101"/>
      <c r="S53" s="102"/>
    </row>
    <row r="54" spans="1:19" ht="36" customHeight="1">
      <c r="A54" s="72" t="s">
        <v>8</v>
      </c>
      <c r="B54" s="75" t="s">
        <v>55</v>
      </c>
      <c r="C54" s="76"/>
      <c r="D54" s="81" t="s">
        <v>9</v>
      </c>
      <c r="E54" s="81"/>
      <c r="F54" s="118" t="s">
        <v>49</v>
      </c>
      <c r="G54" s="119"/>
      <c r="H54" s="118" t="s">
        <v>50</v>
      </c>
      <c r="I54" s="119"/>
      <c r="J54" s="82" t="s">
        <v>10</v>
      </c>
      <c r="K54" s="83"/>
      <c r="L54" s="83"/>
      <c r="M54" s="83"/>
      <c r="N54" s="83"/>
      <c r="O54" s="83"/>
      <c r="P54" s="83"/>
      <c r="Q54" s="83"/>
      <c r="R54" s="83"/>
      <c r="S54" s="83"/>
    </row>
    <row r="55" spans="1:19" ht="30" customHeight="1">
      <c r="A55" s="73"/>
      <c r="B55" s="77"/>
      <c r="C55" s="78"/>
      <c r="D55" s="17" t="s">
        <v>11</v>
      </c>
      <c r="E55" s="21" t="s">
        <v>12</v>
      </c>
      <c r="F55" s="120"/>
      <c r="G55" s="121"/>
      <c r="H55" s="120"/>
      <c r="I55" s="121"/>
      <c r="J55" s="84"/>
      <c r="K55" s="85"/>
      <c r="L55" s="85"/>
      <c r="M55" s="85"/>
      <c r="N55" s="85"/>
      <c r="O55" s="85"/>
      <c r="P55" s="85"/>
      <c r="Q55" s="85"/>
      <c r="R55" s="85"/>
      <c r="S55" s="85"/>
    </row>
    <row r="56" spans="1:19" ht="35.25" customHeight="1">
      <c r="A56" s="74"/>
      <c r="B56" s="79"/>
      <c r="C56" s="80"/>
      <c r="D56" s="16" t="s">
        <v>13</v>
      </c>
      <c r="E56" s="22" t="s">
        <v>14</v>
      </c>
      <c r="F56" s="48" t="s">
        <v>15</v>
      </c>
      <c r="G56" s="48"/>
      <c r="H56" s="48" t="s">
        <v>16</v>
      </c>
      <c r="I56" s="48"/>
      <c r="J56" s="86"/>
      <c r="K56" s="87"/>
      <c r="L56" s="87"/>
      <c r="M56" s="87"/>
      <c r="N56" s="87"/>
      <c r="O56" s="87"/>
      <c r="P56" s="87"/>
      <c r="Q56" s="87"/>
      <c r="R56" s="87"/>
      <c r="S56" s="87"/>
    </row>
    <row r="57" spans="1:19" ht="62.25" customHeight="1">
      <c r="A57" s="64">
        <v>14</v>
      </c>
      <c r="B57" s="39" t="s">
        <v>17</v>
      </c>
      <c r="C57" s="41" t="s">
        <v>43</v>
      </c>
      <c r="D57" s="38">
        <f>IF(D61=0,0,ROUND(D59/D61*100,1))</f>
        <v>95</v>
      </c>
      <c r="E57" s="38">
        <f>IF(E61=0,0,ROUND(E59/E61*100,1))</f>
        <v>93.8</v>
      </c>
      <c r="F57" s="38">
        <f>E57-D57</f>
        <v>-1.2000000000000028</v>
      </c>
      <c r="G57" s="38"/>
      <c r="H57" s="38">
        <f>IF(D57=0,0,ROUND(E57/D57*100,1))</f>
        <v>98.7</v>
      </c>
      <c r="I57" s="38"/>
      <c r="J57" s="32" t="s">
        <v>26</v>
      </c>
      <c r="K57" s="33"/>
      <c r="L57" s="33"/>
      <c r="M57" s="33"/>
      <c r="N57" s="33"/>
      <c r="O57" s="33"/>
      <c r="P57" s="33"/>
      <c r="Q57" s="33"/>
      <c r="R57" s="33"/>
      <c r="S57" s="34"/>
    </row>
    <row r="58" spans="1:19" ht="200.1" customHeight="1">
      <c r="A58" s="65"/>
      <c r="B58" s="40"/>
      <c r="C58" s="41"/>
      <c r="D58" s="38"/>
      <c r="E58" s="38"/>
      <c r="F58" s="38"/>
      <c r="G58" s="38"/>
      <c r="H58" s="38"/>
      <c r="I58" s="38"/>
      <c r="J58" s="42" t="s">
        <v>53</v>
      </c>
      <c r="K58" s="43"/>
      <c r="L58" s="43"/>
      <c r="M58" s="43"/>
      <c r="N58" s="43"/>
      <c r="O58" s="43"/>
      <c r="P58" s="43"/>
      <c r="Q58" s="43"/>
      <c r="R58" s="43"/>
      <c r="S58" s="44"/>
    </row>
    <row r="59" spans="1:19" ht="34.5" customHeight="1">
      <c r="A59" s="65"/>
      <c r="B59" s="45" t="s">
        <v>18</v>
      </c>
      <c r="C59" s="47" t="s">
        <v>44</v>
      </c>
      <c r="D59" s="117">
        <f>D21</f>
        <v>1336</v>
      </c>
      <c r="E59" s="117">
        <f>E21</f>
        <v>1319</v>
      </c>
      <c r="F59" s="38">
        <f t="shared" ref="F59" si="4">E59-D59</f>
        <v>-17</v>
      </c>
      <c r="G59" s="38"/>
      <c r="H59" s="38">
        <f t="shared" ref="H59" si="5">IF(D59=0,0,ROUND(E59/D59*100,1))</f>
        <v>98.7</v>
      </c>
      <c r="I59" s="38"/>
      <c r="J59" s="32" t="s">
        <v>27</v>
      </c>
      <c r="K59" s="33"/>
      <c r="L59" s="33"/>
      <c r="M59" s="33"/>
      <c r="N59" s="33"/>
      <c r="O59" s="33"/>
      <c r="P59" s="33"/>
      <c r="Q59" s="33"/>
      <c r="R59" s="33"/>
      <c r="S59" s="34"/>
    </row>
    <row r="60" spans="1:19" ht="200.1" customHeight="1">
      <c r="A60" s="65"/>
      <c r="B60" s="46"/>
      <c r="C60" s="47"/>
      <c r="D60" s="117"/>
      <c r="E60" s="117"/>
      <c r="F60" s="38"/>
      <c r="G60" s="38"/>
      <c r="H60" s="38"/>
      <c r="I60" s="38"/>
      <c r="J60" s="53"/>
      <c r="K60" s="54"/>
      <c r="L60" s="54"/>
      <c r="M60" s="54"/>
      <c r="N60" s="54"/>
      <c r="O60" s="54"/>
      <c r="P60" s="54"/>
      <c r="Q60" s="54"/>
      <c r="R60" s="54"/>
      <c r="S60" s="55"/>
    </row>
    <row r="61" spans="1:19" ht="34.5" customHeight="1">
      <c r="A61" s="65"/>
      <c r="B61" s="35" t="s">
        <v>19</v>
      </c>
      <c r="C61" s="37" t="s">
        <v>46</v>
      </c>
      <c r="D61" s="26">
        <v>1406</v>
      </c>
      <c r="E61" s="26">
        <v>1406</v>
      </c>
      <c r="F61" s="38">
        <f>E61-D61</f>
        <v>0</v>
      </c>
      <c r="G61" s="38"/>
      <c r="H61" s="38">
        <f>IF(D61=0,0,ROUND(E61/D61*100,1))</f>
        <v>100</v>
      </c>
      <c r="I61" s="38"/>
      <c r="J61" s="32" t="s">
        <v>28</v>
      </c>
      <c r="K61" s="33"/>
      <c r="L61" s="33"/>
      <c r="M61" s="33"/>
      <c r="N61" s="33"/>
      <c r="O61" s="33"/>
      <c r="P61" s="33"/>
      <c r="Q61" s="33"/>
      <c r="R61" s="33"/>
      <c r="S61" s="34"/>
    </row>
    <row r="62" spans="1:19" ht="200.1" customHeight="1">
      <c r="A62" s="66"/>
      <c r="B62" s="36"/>
      <c r="C62" s="37"/>
      <c r="D62" s="27"/>
      <c r="E62" s="27"/>
      <c r="F62" s="38"/>
      <c r="G62" s="38"/>
      <c r="H62" s="38"/>
      <c r="I62" s="38"/>
      <c r="J62" s="53"/>
      <c r="K62" s="54"/>
      <c r="L62" s="54"/>
      <c r="M62" s="54"/>
      <c r="N62" s="54"/>
      <c r="O62" s="54"/>
      <c r="P62" s="54"/>
      <c r="Q62" s="54"/>
      <c r="R62" s="54"/>
      <c r="S62" s="55"/>
    </row>
    <row r="63" spans="1:19" ht="351.75" customHeight="1">
      <c r="A63" s="100" t="s">
        <v>54</v>
      </c>
      <c r="B63" s="101"/>
      <c r="C63" s="101"/>
      <c r="D63" s="101"/>
      <c r="E63" s="101"/>
      <c r="F63" s="101"/>
      <c r="G63" s="101"/>
      <c r="H63" s="101"/>
      <c r="I63" s="101"/>
      <c r="J63" s="101"/>
      <c r="K63" s="101"/>
      <c r="L63" s="101"/>
      <c r="M63" s="101"/>
      <c r="N63" s="101"/>
      <c r="O63" s="101"/>
      <c r="P63" s="101"/>
      <c r="Q63" s="101"/>
      <c r="R63" s="101"/>
      <c r="S63" s="102"/>
    </row>
    <row r="64" spans="1:19" ht="106.5" customHeight="1">
      <c r="C64" s="107" t="s">
        <v>20</v>
      </c>
      <c r="D64" s="107"/>
      <c r="E64" s="107"/>
      <c r="J64" s="108" t="s">
        <v>21</v>
      </c>
      <c r="K64" s="108"/>
      <c r="L64" s="108"/>
      <c r="M64" s="108"/>
      <c r="N64" s="108"/>
      <c r="O64" s="108"/>
      <c r="P64" s="108"/>
      <c r="Q64" s="108"/>
      <c r="R64" s="108"/>
    </row>
    <row r="65" spans="2:18" ht="201" customHeight="1">
      <c r="C65" s="109" t="s">
        <v>61</v>
      </c>
      <c r="D65" s="109"/>
      <c r="E65" s="109"/>
      <c r="F65" s="5"/>
      <c r="G65" s="5"/>
      <c r="H65" s="5"/>
      <c r="I65" s="5"/>
      <c r="J65" s="110" t="s">
        <v>60</v>
      </c>
      <c r="K65" s="110"/>
      <c r="L65" s="110"/>
      <c r="M65" s="110"/>
      <c r="N65" s="110"/>
      <c r="O65" s="110"/>
      <c r="P65" s="110"/>
      <c r="Q65" s="110"/>
      <c r="R65" s="110"/>
    </row>
    <row r="66" spans="2:18" ht="76.5" customHeight="1">
      <c r="C66" s="94" t="s">
        <v>22</v>
      </c>
      <c r="D66" s="95"/>
      <c r="E66" s="95"/>
      <c r="J66" s="96" t="s">
        <v>23</v>
      </c>
      <c r="K66" s="97"/>
      <c r="L66" s="97"/>
      <c r="M66" s="97"/>
      <c r="N66" s="97"/>
      <c r="O66" s="97"/>
      <c r="P66" s="97"/>
      <c r="Q66" s="97"/>
      <c r="R66" s="97"/>
    </row>
    <row r="67" spans="2:18" ht="129.75" customHeight="1">
      <c r="B67" s="98" t="s">
        <v>24</v>
      </c>
      <c r="C67" s="99"/>
      <c r="D67" s="99"/>
      <c r="E67" s="99"/>
      <c r="F67" s="99"/>
      <c r="G67" s="99"/>
      <c r="H67" s="99"/>
      <c r="I67" s="99"/>
      <c r="J67" s="99"/>
      <c r="K67" s="99"/>
      <c r="L67" s="99"/>
      <c r="M67" s="99"/>
      <c r="N67" s="99"/>
      <c r="O67" s="99"/>
      <c r="P67" s="99"/>
      <c r="Q67" s="99"/>
      <c r="R67" s="99"/>
    </row>
  </sheetData>
  <sheetProtection selectLockedCells="1"/>
  <dataConsolidate/>
  <mergeCells count="182">
    <mergeCell ref="F21:G22"/>
    <mergeCell ref="F14:G15"/>
    <mergeCell ref="H14:I15"/>
    <mergeCell ref="F24:G25"/>
    <mergeCell ref="H24:I25"/>
    <mergeCell ref="F17:G18"/>
    <mergeCell ref="H21:I22"/>
    <mergeCell ref="H17:I18"/>
    <mergeCell ref="H56:I56"/>
    <mergeCell ref="F59:G60"/>
    <mergeCell ref="H59:I60"/>
    <mergeCell ref="J60:S60"/>
    <mergeCell ref="D59:D60"/>
    <mergeCell ref="E59:E60"/>
    <mergeCell ref="F34:G35"/>
    <mergeCell ref="H34:I35"/>
    <mergeCell ref="F44:G45"/>
    <mergeCell ref="H44:I45"/>
    <mergeCell ref="F54:G55"/>
    <mergeCell ref="H54:I55"/>
    <mergeCell ref="H46:I46"/>
    <mergeCell ref="J38:S38"/>
    <mergeCell ref="J41:S41"/>
    <mergeCell ref="A24:A26"/>
    <mergeCell ref="E39:E40"/>
    <mergeCell ref="A27:A32"/>
    <mergeCell ref="C37:C38"/>
    <mergeCell ref="D37:D38"/>
    <mergeCell ref="E37:E38"/>
    <mergeCell ref="F37:G38"/>
    <mergeCell ref="H37:I38"/>
    <mergeCell ref="J39:S39"/>
    <mergeCell ref="B39:B40"/>
    <mergeCell ref="C39:C40"/>
    <mergeCell ref="D39:D40"/>
    <mergeCell ref="F39:G40"/>
    <mergeCell ref="H39:I40"/>
    <mergeCell ref="F29:G30"/>
    <mergeCell ref="B37:B38"/>
    <mergeCell ref="F27:G28"/>
    <mergeCell ref="H27:I28"/>
    <mergeCell ref="J32:S32"/>
    <mergeCell ref="D29:D30"/>
    <mergeCell ref="H29:I30"/>
    <mergeCell ref="D31:D32"/>
    <mergeCell ref="E31:E32"/>
    <mergeCell ref="C19:C20"/>
    <mergeCell ref="D19:D20"/>
    <mergeCell ref="E19:E20"/>
    <mergeCell ref="C17:C18"/>
    <mergeCell ref="D17:D18"/>
    <mergeCell ref="E17:E18"/>
    <mergeCell ref="B24:C26"/>
    <mergeCell ref="D24:E24"/>
    <mergeCell ref="B27:B28"/>
    <mergeCell ref="C27:C28"/>
    <mergeCell ref="D27:D28"/>
    <mergeCell ref="E27:E28"/>
    <mergeCell ref="B21:B22"/>
    <mergeCell ref="C21:C22"/>
    <mergeCell ref="D21:D22"/>
    <mergeCell ref="E21:E22"/>
    <mergeCell ref="C64:E64"/>
    <mergeCell ref="J64:R64"/>
    <mergeCell ref="C65:E65"/>
    <mergeCell ref="J65:R65"/>
    <mergeCell ref="A33:S33"/>
    <mergeCell ref="A34:A36"/>
    <mergeCell ref="B34:C36"/>
    <mergeCell ref="D34:E34"/>
    <mergeCell ref="J34:S36"/>
    <mergeCell ref="F36:G36"/>
    <mergeCell ref="H36:I36"/>
    <mergeCell ref="A44:A46"/>
    <mergeCell ref="B44:C46"/>
    <mergeCell ref="D44:E44"/>
    <mergeCell ref="J44:S46"/>
    <mergeCell ref="F46:G46"/>
    <mergeCell ref="A37:A42"/>
    <mergeCell ref="A63:S63"/>
    <mergeCell ref="A57:A62"/>
    <mergeCell ref="J57:S57"/>
    <mergeCell ref="J59:S59"/>
    <mergeCell ref="J62:S62"/>
    <mergeCell ref="D54:E54"/>
    <mergeCell ref="J54:S56"/>
    <mergeCell ref="C66:E66"/>
    <mergeCell ref="J66:R66"/>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C49:C50"/>
    <mergeCell ref="A17:A22"/>
    <mergeCell ref="E2:M2"/>
    <mergeCell ref="D5:N5"/>
    <mergeCell ref="M8:S8"/>
    <mergeCell ref="D9:J9"/>
    <mergeCell ref="A14:A16"/>
    <mergeCell ref="B14:C16"/>
    <mergeCell ref="D14:E14"/>
    <mergeCell ref="J14:S16"/>
    <mergeCell ref="J17:S17"/>
    <mergeCell ref="J19:S19"/>
    <mergeCell ref="J22:S22"/>
    <mergeCell ref="F16:G16"/>
    <mergeCell ref="H16:I16"/>
    <mergeCell ref="J18:S18"/>
    <mergeCell ref="J20:S20"/>
    <mergeCell ref="F19:G20"/>
    <mergeCell ref="H19:I20"/>
    <mergeCell ref="J21:S21"/>
    <mergeCell ref="Q11:S13"/>
    <mergeCell ref="N11:P13"/>
    <mergeCell ref="E4:M4"/>
    <mergeCell ref="B17:B18"/>
    <mergeCell ref="B19:B20"/>
    <mergeCell ref="B41:B42"/>
    <mergeCell ref="C41:C42"/>
    <mergeCell ref="D41:D42"/>
    <mergeCell ref="E41:E42"/>
    <mergeCell ref="F41:G42"/>
    <mergeCell ref="H41:I42"/>
    <mergeCell ref="J40:S40"/>
    <mergeCell ref="J42:S42"/>
    <mergeCell ref="J24:S26"/>
    <mergeCell ref="F26:G26"/>
    <mergeCell ref="H26:I26"/>
    <mergeCell ref="J37:S37"/>
    <mergeCell ref="B29:B30"/>
    <mergeCell ref="B31:B32"/>
    <mergeCell ref="C29:C30"/>
    <mergeCell ref="E29:E30"/>
    <mergeCell ref="J31:S31"/>
    <mergeCell ref="C31:C32"/>
    <mergeCell ref="F31:G32"/>
    <mergeCell ref="H31:I32"/>
    <mergeCell ref="J29:S29"/>
    <mergeCell ref="J27:S27"/>
    <mergeCell ref="J28:S28"/>
    <mergeCell ref="J30:S30"/>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B51:B52"/>
    <mergeCell ref="F56:G56"/>
  </mergeCells>
  <printOptions horizontalCentered="1"/>
  <pageMargins left="0.19685039370078741" right="0.11811023622047245" top="0.27559055118110237" bottom="0.19685039370078741" header="0.19685039370078741" footer="0.19685039370078741"/>
  <pageSetup scale="24"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2017-07-05T17:11:54Z</cp:lastPrinted>
  <dcterms:created xsi:type="dcterms:W3CDTF">2016-12-09T18:35:27Z</dcterms:created>
  <dcterms:modified xsi:type="dcterms:W3CDTF">2017-07-25T21:08:12Z</dcterms:modified>
</cp:coreProperties>
</file>