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405" yWindow="5010" windowWidth="23205" windowHeight="7425"/>
  </bookViews>
  <sheets>
    <sheet name="CONCENTRADO E010" sheetId="1" r:id="rId1"/>
  </sheets>
  <definedNames>
    <definedName name="_xlnm._FilterDatabase" localSheetId="0" hidden="1">'CONCENTRADO E010'!#REF!</definedName>
    <definedName name="_xlnm.Print_Area" localSheetId="0">'CONCENTRADO E010'!$A$1:$S$74</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57" i="1"/>
  <c r="D57"/>
  <c r="E47"/>
  <c r="D47"/>
  <c r="E27"/>
  <c r="D27"/>
  <c r="E41"/>
  <c r="D41"/>
  <c r="F51" l="1"/>
  <c r="H51"/>
  <c r="F31" l="1"/>
  <c r="H31"/>
  <c r="H61"/>
  <c r="F61"/>
  <c r="H59"/>
  <c r="F59"/>
  <c r="H57" l="1"/>
  <c r="F57"/>
  <c r="L69" l="1"/>
  <c r="D69"/>
  <c r="H49"/>
  <c r="F49"/>
  <c r="H41"/>
  <c r="F41"/>
  <c r="H39"/>
  <c r="F39"/>
  <c r="E37"/>
  <c r="D37"/>
  <c r="H29"/>
  <c r="F29"/>
  <c r="H21"/>
  <c r="F21"/>
  <c r="H19"/>
  <c r="F19"/>
  <c r="E17"/>
  <c r="D17"/>
  <c r="H47" l="1"/>
  <c r="H27"/>
  <c r="H17"/>
  <c r="L65" s="1"/>
  <c r="F37"/>
  <c r="H37"/>
  <c r="L67" s="1"/>
  <c r="F27"/>
  <c r="F17"/>
  <c r="F47"/>
  <c r="L68" l="1"/>
  <c r="D68"/>
  <c r="D67"/>
  <c r="L66"/>
  <c r="D66"/>
  <c r="D65"/>
</calcChain>
</file>

<file path=xl/sharedStrings.xml><?xml version="1.0" encoding="utf-8"?>
<sst xmlns="http://schemas.openxmlformats.org/spreadsheetml/2006/main" count="151" uniqueCount="76">
  <si>
    <t>COMISION COORDINADORA DE INSTITUTOS NACIONALES DE SALUD</t>
  </si>
  <si>
    <t>Y HOSPITALES DE ALTA ESPECIALIDAD</t>
  </si>
  <si>
    <t>MATRIZ DE INDICADORES PARA RESULTADOS (MIR)</t>
  </si>
  <si>
    <t>Coordinación de Proyectos Estratégicos</t>
  </si>
  <si>
    <t>Clave entidad/unidad:</t>
  </si>
  <si>
    <t>Entidad/unidad: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</si>
  <si>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</si>
  <si>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</si>
  <si>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</si>
  <si>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</si>
  <si>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</si>
  <si>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</si>
  <si>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</si>
  <si>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</si>
  <si>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</si>
  <si>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</si>
  <si>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</si>
  <si>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</si>
  <si>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</si>
  <si>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</si>
  <si>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</si>
  <si>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</si>
  <si>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</si>
  <si>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</si>
  <si>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</si>
  <si>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</si>
  <si>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</si>
  <si>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</si>
  <si>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</si>
  <si>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</si>
  <si>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</si>
  <si>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</si>
  <si>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</si>
  <si>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</si>
  <si>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Porcentaje de artículos científicos de impacto alto publicados en revistas
FÓRMULA: VARIABLE1 / VARIABLE2 X 100</t>
  </si>
  <si>
    <t>Artículos científicos de impacto alto publicados en revistas (grupos III a VII) en el periodo</t>
  </si>
  <si>
    <t>Artículos científicos totales publicados en revistas (grupos I a VII) en el periodo</t>
  </si>
  <si>
    <t>Promedio de artículos de impacto alto publicados por investigadores institucionales
de alto nivel
FÓRMULA: VARIABLE1 / VARIABLE2</t>
  </si>
  <si>
    <t>Artículos científicos de impacto alto publicados en revistas (grupos III a VII, de acuerdo a la clasificación del Sistema Institucional de Investigadores) en el periodo</t>
  </si>
  <si>
    <t>Número total de investigadores con nombramiento vigente en el Sistema Institucional (D-E-F), más otros investigadores que colaboren con la institución, que sea miembro vigente en el SNI y que no tenga nombramiento de investigador del SII, en el periodo</t>
  </si>
  <si>
    <t>Porcentaje de artículos científicos en colaboración
                                                                                                                                                                                                                                                                                                               FÓRMULA: VARIABLE1 / VARIABLE2 X 100</t>
  </si>
  <si>
    <t xml:space="preserve">Artículos científicos institucionales publicados en revistas (grupos I-VII) realizados en colaboración con otras instituciones que desarrollan investigación en el periodo </t>
  </si>
  <si>
    <t>Total de artículos científicos institucionales publicados por la institución en revistas (grupos I-VII) en el periodo</t>
  </si>
  <si>
    <t>Porcentaje de ocupación de plazas de investigador
                                                                                                                                                                                                                                                                FÓRMULA: VARIABLE1 / VARIABLE2 X 100</t>
  </si>
  <si>
    <t>Plazas de investigador ocupadas en el año actual</t>
  </si>
  <si>
    <t>Plazas de investigador autorizadas en el año actual</t>
  </si>
  <si>
    <t>Promedio de productos por investigador institucional
                                                                                                                                                                                                                                                        FÓRMULA: VARIABLE1 / VARIABLE2</t>
  </si>
  <si>
    <t xml:space="preserve">Productos institucionales totales, en el periodo </t>
  </si>
  <si>
    <t>Total de Investigadores institucionales vigentes* en el periodo</t>
  </si>
  <si>
    <t>PP:   E022</t>
  </si>
  <si>
    <t>"INVESTIGACIÓN Y DESARROLLO TECNOLÓGICO EN SALUD"</t>
  </si>
  <si>
    <t>VALIDADOR</t>
  </si>
  <si>
    <t>OBSERVACIÓN DE LAS EXPLICACIONES</t>
  </si>
  <si>
    <t xml:space="preserve">CALIFICACIÓN </t>
  </si>
  <si>
    <t>INDICADOR 14</t>
  </si>
  <si>
    <t>INDICADOR 2</t>
  </si>
  <si>
    <t>INDICADOR 3</t>
  </si>
  <si>
    <t>INDICADOR 4</t>
  </si>
  <si>
    <t>INDICADOR 13</t>
  </si>
  <si>
    <t xml:space="preserve">        EVALUACIÓN DE CUMPLIMIENTO DE METAS PERÍODO ENERO - JUNIO 2018</t>
  </si>
  <si>
    <t>NCA</t>
  </si>
  <si>
    <t>INSTITUTO NACIONAL DE CARDIOLOGÍA IGNACIO CHÁVEZ</t>
  </si>
  <si>
    <t>MTRA. LUCÍA RÍOS NÚÑEZ</t>
  </si>
  <si>
    <t>DR. JESÚS VARGAS BARRÓN</t>
  </si>
  <si>
    <t xml:space="preserve">
El Indicador se alcanzó de acuerdo a lo programado.</t>
  </si>
  <si>
    <t xml:space="preserve">
No se presentan riesgos, ya que se ha publicado un mayor número de artículos científicos de impacto alto.
</t>
  </si>
  <si>
    <t xml:space="preserve">
Seguimiento del proceso de los artículos que se encuentran en status de prensa.</t>
  </si>
  <si>
    <t xml:space="preserve">
No se presentan riesgos, ya que se mantiene la gestión de colaboración con diversas entidades académicas para la realización de protocolos.  </t>
  </si>
  <si>
    <t xml:space="preserve">
No se presenta riesgos, ya que se ha publicado un mayor número de productos de investigación.</t>
  </si>
  <si>
    <t xml:space="preserve">Al cierre del primer semestre se obtuvo el 78.7% de artículos científicos de impacto alto con 48 publicados en revistas de los grupos III a VII de 61 artículos totales de los grupos I al VII,  la programación fue del 65.6% con 42 artículos de impacto alto de un total de 64 artículos.  Se destaca la productividad de los investigadores, principalmente en la difusión del conocimiento científico en revistas  de nivel internacional. El cumplimiento de meta alcanzado es de 120.0%, señalando un semáforo en color rojo conforme al criterio de SHCP. </t>
  </si>
  <si>
    <t xml:space="preserve">Al cierre del primer semestre se obtuvo un promedio de 0.7 artículos de impacto alto publicados por investigadores institucionales de alto nivel con 48 artículos y 71 investigadores con nombramiento vigente en el Sistema Institucional (D-E-F), la programación fue de un promedio de 0.6 artículos de impacto alto con 42 de un total de 70 artículos publicados. Se destaca la productividad de los investigadores en la difusión del conocimiento científico en revistas de nivel internacional.  El cumplimiento de meta alcanzado es de 116.7%, señalando un semáforo en color rojo conforme al criterio de SHCP. </t>
  </si>
  <si>
    <t xml:space="preserve">
No se presentan riesgos, ya que se ha publicado un mayor número de artículos científicos de impacto alto.</t>
  </si>
  <si>
    <t xml:space="preserve">
Se continuará con el seguimiento del proceso de los artículos que se encuentran en status de prensa.</t>
  </si>
  <si>
    <t xml:space="preserve">Al cierre del primer semestre se alcanzó el 65.6% de artículos científicos publicados en colaboración con 40 de un total de 61 artículos públicados, la programación fue de 87.5% con 56 artículos en colaboración de un total de 64 a publicarse. Es importante mencionar que la publicación de artículos científicos está en función de de la revisión y aceptación de editoriales. A su vez, se mantiene la gestión de colaboración con diversas entidades académicas. El cumplimiento de meta que se alcanza es de 75.0% señalando un semáforo de color rojo conforme al criterio de la SHCP. </t>
  </si>
  <si>
    <t xml:space="preserve">Al cierre del primer semestre se alcanzó un promedio de 0.7 productos por investigador institucional con un total de 88, de los cuales 61 son artículos científicos, 2 libros y 25 capítulos de libro, con 124 investigadores vigentes; el promedio programado fue 0.6 productos por investigador con 72 publicaciones y 127 investigadores vigentes.  Se destaca un mayor número de productos con respecto a la programación. A su vez se observa una disminución de investigadores vigentes debido a que algunos de ellos no ingresaron la documentación solicitada durante el periodo establecido en la Convocatoria. El cumplimiento de meta que se alcanza es de 116.7% señalando un semáforo en color rojo conforme al criterio de la SHCP. </t>
  </si>
  <si>
    <t xml:space="preserve">
Se da seguimiento de los investigadores para presentar la documentación solicitada en la siguiente Convocatoria para regularizar su vigencia en el Sistema Institucional de Investigadores.</t>
  </si>
</sst>
</file>

<file path=xl/styles.xml><?xml version="1.0" encoding="utf-8"?>
<styleSheet xmlns="http://schemas.openxmlformats.org/spreadsheetml/2006/main">
  <numFmts count="1">
    <numFmt numFmtId="164" formatCode="#,##0.0"/>
  </numFmts>
  <fonts count="27">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b/>
      <sz val="24"/>
      <color theme="1"/>
      <name val="Calibri"/>
      <family val="2"/>
      <scheme val="minor"/>
    </font>
    <font>
      <sz val="16"/>
      <name val="Arial"/>
      <family val="2"/>
    </font>
    <font>
      <b/>
      <i/>
      <sz val="18"/>
      <name val="Arial"/>
      <family val="2"/>
    </font>
    <font>
      <sz val="24"/>
      <color theme="1"/>
      <name val="Calibri"/>
      <family val="2"/>
      <scheme val="minor"/>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sz val="26"/>
      <color theme="1"/>
      <name val="Arial"/>
      <family val="2"/>
    </font>
    <font>
      <sz val="36"/>
      <color theme="1"/>
      <name val="Calibri"/>
      <family val="2"/>
      <scheme val="minor"/>
    </font>
    <font>
      <sz val="48"/>
      <color theme="1"/>
      <name val="Calibri"/>
      <family val="2"/>
      <scheme val="minor"/>
    </font>
    <font>
      <b/>
      <sz val="28"/>
      <name val="Arial"/>
      <family val="2"/>
    </font>
    <font>
      <sz val="18"/>
      <name val="Arial"/>
      <family val="2"/>
    </font>
    <font>
      <sz val="18"/>
      <color theme="1"/>
      <name val="Calibri"/>
      <family val="2"/>
      <scheme val="minor"/>
    </font>
    <font>
      <b/>
      <sz val="18"/>
      <color theme="1"/>
      <name val="Calibri"/>
      <family val="2"/>
      <scheme val="minor"/>
    </font>
    <font>
      <b/>
      <sz val="24"/>
      <color rgb="FF0000FF"/>
      <name val="Calibri"/>
      <family val="2"/>
      <scheme val="minor"/>
    </font>
    <font>
      <b/>
      <sz val="24"/>
      <name val="Calibri"/>
      <family val="2"/>
      <scheme val="minor"/>
    </font>
    <font>
      <b/>
      <sz val="26"/>
      <name val="Calibri"/>
      <family val="2"/>
      <scheme val="minor"/>
    </font>
  </fonts>
  <fills count="10">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
      <patternFill patternType="solid">
        <fgColor theme="7" tint="0.59999389629810485"/>
        <bgColor indexed="64"/>
      </patternFill>
    </fill>
    <fill>
      <patternFill patternType="solid">
        <fgColor theme="5" tint="0.39997558519241921"/>
        <bgColor indexed="64"/>
      </patternFill>
    </fill>
  </fills>
  <borders count="29">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2">
    <xf numFmtId="0" fontId="0" fillId="0" borderId="0"/>
    <xf numFmtId="0" fontId="6" fillId="0" borderId="0"/>
  </cellStyleXfs>
  <cellXfs count="132">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0" fillId="2" borderId="0" xfId="0" applyFill="1" applyAlignment="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8" fillId="0" borderId="0" xfId="0" applyFont="1" applyAlignment="1" applyProtection="1"/>
    <xf numFmtId="0" fontId="21" fillId="2" borderId="0" xfId="1" applyFont="1" applyFill="1" applyProtection="1"/>
    <xf numFmtId="0" fontId="3" fillId="2" borderId="0" xfId="1" applyFont="1" applyFill="1" applyProtection="1"/>
    <xf numFmtId="0" fontId="3" fillId="2" borderId="0" xfId="0" applyFont="1" applyFill="1" applyAlignment="1" applyProtection="1"/>
    <xf numFmtId="0" fontId="22" fillId="2" borderId="0" xfId="0" applyFont="1" applyFill="1" applyProtection="1"/>
    <xf numFmtId="0" fontId="22" fillId="0" borderId="0" xfId="0" applyFont="1" applyProtection="1"/>
    <xf numFmtId="0" fontId="23" fillId="4" borderId="6" xfId="0" applyFont="1" applyFill="1" applyBorder="1" applyAlignment="1" applyProtection="1">
      <alignment horizontal="center"/>
    </xf>
    <xf numFmtId="49" fontId="23" fillId="0" borderId="6" xfId="0" applyNumberFormat="1" applyFont="1" applyBorder="1" applyAlignment="1" applyProtection="1">
      <alignment horizontal="center" vertical="center"/>
    </xf>
    <xf numFmtId="0" fontId="3" fillId="5" borderId="0" xfId="0" applyFont="1" applyFill="1" applyBorder="1" applyAlignment="1" applyProtection="1">
      <alignment horizontal="left" vertical="center" wrapText="1"/>
    </xf>
    <xf numFmtId="0" fontId="3" fillId="9" borderId="18" xfId="0" applyFont="1" applyFill="1" applyBorder="1" applyAlignment="1" applyProtection="1">
      <alignment horizontal="center" vertical="center" wrapText="1"/>
    </xf>
    <xf numFmtId="0" fontId="3" fillId="5" borderId="22" xfId="0" applyFont="1" applyFill="1" applyBorder="1" applyAlignment="1" applyProtection="1">
      <alignment horizontal="center" vertical="center" wrapText="1"/>
    </xf>
    <xf numFmtId="0" fontId="3" fillId="5" borderId="25" xfId="0" applyFont="1" applyFill="1" applyBorder="1" applyAlignment="1" applyProtection="1">
      <alignment horizontal="center" vertical="center" wrapText="1"/>
    </xf>
    <xf numFmtId="0" fontId="16" fillId="0" borderId="3" xfId="0" applyFont="1" applyFill="1" applyBorder="1" applyAlignment="1" applyProtection="1">
      <alignment horizontal="left" vertical="center" wrapText="1"/>
    </xf>
    <xf numFmtId="0" fontId="16" fillId="0" borderId="11" xfId="0" applyFont="1" applyFill="1" applyBorder="1" applyAlignment="1" applyProtection="1">
      <alignment horizontal="left" vertical="center" wrapText="1"/>
    </xf>
    <xf numFmtId="3" fontId="12" fillId="0" borderId="3" xfId="0" applyNumberFormat="1" applyFont="1" applyFill="1" applyBorder="1" applyAlignment="1" applyProtection="1">
      <alignment horizontal="center" vertical="center" wrapText="1"/>
      <protection locked="0"/>
    </xf>
    <xf numFmtId="3" fontId="12" fillId="0" borderId="11" xfId="0" applyNumberFormat="1" applyFont="1" applyFill="1" applyBorder="1" applyAlignment="1" applyProtection="1">
      <alignment horizontal="center" vertical="center" wrapText="1"/>
      <protection locked="0"/>
    </xf>
    <xf numFmtId="164" fontId="12" fillId="0" borderId="4" xfId="0" applyNumberFormat="1" applyFont="1" applyFill="1" applyBorder="1" applyAlignment="1" applyProtection="1">
      <alignment horizontal="center" vertical="center" wrapText="1"/>
    </xf>
    <xf numFmtId="164" fontId="12" fillId="0" borderId="5" xfId="0" applyNumberFormat="1" applyFont="1" applyFill="1" applyBorder="1" applyAlignment="1" applyProtection="1">
      <alignment horizontal="center" vertical="center" wrapText="1"/>
    </xf>
    <xf numFmtId="164" fontId="12" fillId="0" borderId="12" xfId="0" applyNumberFormat="1" applyFont="1" applyFill="1" applyBorder="1" applyAlignment="1" applyProtection="1">
      <alignment horizontal="center" vertical="center" wrapText="1"/>
    </xf>
    <xf numFmtId="164" fontId="12" fillId="0" borderId="13" xfId="0" applyNumberFormat="1" applyFont="1" applyFill="1" applyBorder="1" applyAlignment="1" applyProtection="1">
      <alignment horizontal="center" vertical="center" wrapText="1"/>
    </xf>
    <xf numFmtId="49" fontId="7" fillId="0" borderId="15" xfId="0" applyNumberFormat="1" applyFont="1" applyFill="1" applyBorder="1" applyAlignment="1" applyProtection="1">
      <alignment horizontal="left" vertical="top" wrapText="1"/>
    </xf>
    <xf numFmtId="49" fontId="7" fillId="0" borderId="16" xfId="0" applyNumberFormat="1" applyFont="1" applyFill="1" applyBorder="1" applyAlignment="1" applyProtection="1">
      <alignment horizontal="left" vertical="top" wrapText="1"/>
    </xf>
    <xf numFmtId="49" fontId="7" fillId="0" borderId="17" xfId="0" applyNumberFormat="1" applyFont="1" applyFill="1" applyBorder="1" applyAlignment="1" applyProtection="1">
      <alignment horizontal="left" vertical="top" wrapText="1"/>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0" fontId="16" fillId="0" borderId="6" xfId="0" applyFont="1" applyFill="1" applyBorder="1" applyAlignment="1" applyProtection="1">
      <alignment horizontal="left" vertical="center" wrapText="1"/>
    </xf>
    <xf numFmtId="3" fontId="12" fillId="0" borderId="6" xfId="0" applyNumberFormat="1" applyFont="1" applyFill="1" applyBorder="1" applyAlignment="1" applyProtection="1">
      <alignment horizontal="center" vertical="center" wrapText="1"/>
      <protection locked="0"/>
    </xf>
    <xf numFmtId="164" fontId="12" fillId="0" borderId="6"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6" fillId="0" borderId="6"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23" fillId="4" borderId="4" xfId="0" applyFont="1" applyFill="1" applyBorder="1" applyAlignment="1" applyProtection="1">
      <alignment horizontal="center" vertical="center"/>
    </xf>
    <xf numFmtId="0" fontId="23" fillId="4" borderId="7" xfId="0" applyFont="1" applyFill="1" applyBorder="1" applyAlignment="1" applyProtection="1">
      <alignment horizontal="center" vertical="center"/>
    </xf>
    <xf numFmtId="0" fontId="23" fillId="4" borderId="9" xfId="0" applyFont="1" applyFill="1" applyBorder="1" applyAlignment="1" applyProtection="1">
      <alignment horizontal="center" vertical="center"/>
    </xf>
    <xf numFmtId="0" fontId="23" fillId="4" borderId="0" xfId="0" applyFont="1" applyFill="1" applyBorder="1" applyAlignment="1" applyProtection="1">
      <alignment horizontal="center" vertical="center"/>
    </xf>
    <xf numFmtId="0" fontId="23" fillId="4" borderId="12" xfId="0" applyFont="1" applyFill="1" applyBorder="1" applyAlignment="1" applyProtection="1">
      <alignment horizontal="center" vertical="center"/>
    </xf>
    <xf numFmtId="0" fontId="23" fillId="4" borderId="14" xfId="0" applyFont="1" applyFill="1" applyBorder="1" applyAlignment="1" applyProtection="1">
      <alignment horizontal="center" vertical="center"/>
    </xf>
    <xf numFmtId="0" fontId="23" fillId="4" borderId="6" xfId="0" applyFont="1" applyFill="1" applyBorder="1" applyAlignment="1" applyProtection="1">
      <alignment horizontal="center"/>
    </xf>
    <xf numFmtId="49" fontId="23" fillId="0" borderId="6" xfId="0" applyNumberFormat="1" applyFont="1" applyBorder="1" applyAlignment="1" applyProtection="1">
      <alignment horizontal="center" vertical="center"/>
    </xf>
    <xf numFmtId="49" fontId="7" fillId="0" borderId="6" xfId="0" applyNumberFormat="1" applyFont="1" applyFill="1" applyBorder="1" applyAlignment="1" applyProtection="1">
      <alignment horizontal="left" vertical="top" wrapText="1"/>
    </xf>
    <xf numFmtId="0" fontId="24" fillId="0" borderId="16" xfId="0" applyNumberFormat="1" applyFont="1" applyFill="1" applyBorder="1" applyAlignment="1" applyProtection="1">
      <alignment horizontal="left" vertical="center" wrapText="1"/>
      <protection locked="0"/>
    </xf>
    <xf numFmtId="0" fontId="24" fillId="0" borderId="17" xfId="0" applyNumberFormat="1" applyFont="1" applyFill="1" applyBorder="1" applyAlignment="1" applyProtection="1">
      <alignment horizontal="left" vertical="center" wrapText="1"/>
      <protection locked="0"/>
    </xf>
    <xf numFmtId="0" fontId="13" fillId="2" borderId="0" xfId="0" applyFont="1" applyFill="1" applyAlignment="1" applyProtection="1">
      <alignment horizontal="center"/>
    </xf>
    <xf numFmtId="0" fontId="14" fillId="2" borderId="0" xfId="0" applyFont="1" applyFill="1" applyAlignment="1" applyProtection="1">
      <alignment horizontal="center"/>
    </xf>
    <xf numFmtId="0" fontId="0" fillId="2" borderId="0" xfId="0" applyFill="1" applyAlignment="1" applyProtection="1">
      <alignment horizontal="center"/>
    </xf>
    <xf numFmtId="0" fontId="13" fillId="2" borderId="1" xfId="0" applyFont="1" applyFill="1" applyBorder="1" applyAlignment="1" applyProtection="1">
      <protection locked="0"/>
    </xf>
    <xf numFmtId="0" fontId="15" fillId="2" borderId="1" xfId="0" applyFont="1" applyFill="1" applyBorder="1" applyAlignment="1" applyProtection="1">
      <protection locked="0"/>
    </xf>
    <xf numFmtId="0" fontId="3" fillId="3" borderId="3" xfId="0" applyFont="1" applyFill="1" applyBorder="1" applyAlignment="1" applyProtection="1">
      <alignment horizontal="center" wrapText="1"/>
    </xf>
    <xf numFmtId="0" fontId="3" fillId="3" borderId="8" xfId="0" applyFont="1" applyFill="1" applyBorder="1" applyAlignment="1" applyProtection="1">
      <alignment horizontal="center"/>
    </xf>
    <xf numFmtId="0" fontId="3" fillId="3" borderId="11" xfId="0" applyFont="1" applyFill="1" applyBorder="1" applyAlignment="1" applyProtection="1">
      <alignment horizontal="center"/>
    </xf>
    <xf numFmtId="0" fontId="3" fillId="3" borderId="4" xfId="0" applyFont="1" applyFill="1" applyBorder="1" applyAlignment="1" applyProtection="1">
      <alignment horizontal="center" vertical="center" wrapText="1"/>
    </xf>
    <xf numFmtId="0" fontId="3" fillId="3" borderId="5"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3" fillId="3" borderId="12"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14" fontId="18" fillId="2" borderId="0" xfId="0" applyNumberFormat="1" applyFont="1" applyFill="1" applyAlignment="1" applyProtection="1">
      <alignment horizontal="center"/>
    </xf>
    <xf numFmtId="0" fontId="18" fillId="2" borderId="0" xfId="0" applyFont="1" applyFill="1" applyAlignment="1" applyProtection="1">
      <alignment horizontal="center"/>
    </xf>
    <xf numFmtId="0" fontId="18" fillId="2" borderId="14" xfId="0" applyFont="1" applyFill="1" applyBorder="1" applyAlignment="1" applyProtection="1">
      <alignment horizontal="center"/>
    </xf>
    <xf numFmtId="14" fontId="19" fillId="2" borderId="0" xfId="0" applyNumberFormat="1" applyFont="1" applyFill="1" applyAlignment="1" applyProtection="1">
      <alignment horizontal="center"/>
    </xf>
    <xf numFmtId="0" fontId="0" fillId="2" borderId="14" xfId="0" applyFill="1" applyBorder="1" applyAlignment="1" applyProtection="1">
      <alignment horizontal="center"/>
    </xf>
    <xf numFmtId="0" fontId="7" fillId="0" borderId="0" xfId="0" applyFont="1" applyAlignment="1" applyProtection="1">
      <alignment horizontal="center"/>
    </xf>
    <xf numFmtId="0" fontId="12" fillId="0" borderId="7" xfId="0" applyFont="1" applyBorder="1" applyAlignment="1" applyProtection="1">
      <alignment horizontal="center" vertical="center" wrapText="1"/>
    </xf>
    <xf numFmtId="0" fontId="12" fillId="0" borderId="7" xfId="0" applyFont="1" applyBorder="1" applyAlignment="1" applyProtection="1">
      <alignment horizontal="center" vertical="center"/>
    </xf>
    <xf numFmtId="0" fontId="12" fillId="6" borderId="0" xfId="0" applyFont="1" applyFill="1" applyAlignment="1" applyProtection="1">
      <alignment horizontal="center" vertical="center" wrapText="1"/>
    </xf>
    <xf numFmtId="0" fontId="12" fillId="6" borderId="0" xfId="0" applyFont="1" applyFill="1" applyAlignment="1" applyProtection="1">
      <alignment horizontal="center" vertical="center"/>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20" fillId="7" borderId="3" xfId="0" applyFont="1" applyFill="1" applyBorder="1" applyAlignment="1" applyProtection="1">
      <alignment horizontal="center" vertical="center"/>
    </xf>
    <xf numFmtId="0" fontId="20" fillId="7" borderId="8" xfId="0" applyFont="1" applyFill="1" applyBorder="1" applyAlignment="1" applyProtection="1">
      <alignment horizontal="center" vertical="center"/>
    </xf>
    <xf numFmtId="0" fontId="20" fillId="7" borderId="11" xfId="0" applyFont="1" applyFill="1" applyBorder="1" applyAlignment="1" applyProtection="1">
      <alignment horizontal="center" vertical="center"/>
    </xf>
    <xf numFmtId="49" fontId="7" fillId="0" borderId="15" xfId="0" applyNumberFormat="1" applyFont="1" applyFill="1" applyBorder="1" applyAlignment="1" applyProtection="1">
      <alignment horizontal="left" vertical="top" wrapText="1"/>
      <protection locked="0"/>
    </xf>
    <xf numFmtId="49" fontId="7" fillId="0" borderId="16" xfId="0" applyNumberFormat="1" applyFont="1" applyFill="1" applyBorder="1" applyAlignment="1" applyProtection="1">
      <alignment horizontal="left" vertical="top" wrapText="1"/>
      <protection locked="0"/>
    </xf>
    <xf numFmtId="49" fontId="7" fillId="0" borderId="17" xfId="0" applyNumberFormat="1" applyFont="1" applyFill="1" applyBorder="1" applyAlignment="1" applyProtection="1">
      <alignment horizontal="left" vertical="top" wrapText="1"/>
      <protection locked="0"/>
    </xf>
    <xf numFmtId="0" fontId="16" fillId="0" borderId="3"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164" fontId="12" fillId="0" borderId="3" xfId="0" applyNumberFormat="1" applyFont="1" applyFill="1" applyBorder="1" applyAlignment="1" applyProtection="1">
      <alignment horizontal="center" vertical="center" wrapText="1"/>
    </xf>
    <xf numFmtId="164" fontId="12" fillId="0" borderId="11" xfId="0" applyNumberFormat="1" applyFont="1" applyFill="1" applyBorder="1" applyAlignment="1" applyProtection="1">
      <alignment horizontal="center" vertical="center" wrapText="1"/>
    </xf>
    <xf numFmtId="0" fontId="12" fillId="0" borderId="0" xfId="0" applyFont="1" applyAlignment="1" applyProtection="1">
      <alignment horizontal="center"/>
    </xf>
    <xf numFmtId="0" fontId="11" fillId="0" borderId="14" xfId="0" applyFont="1" applyFill="1" applyBorder="1" applyAlignment="1" applyProtection="1">
      <alignment horizontal="center"/>
      <protection locked="0"/>
    </xf>
    <xf numFmtId="0" fontId="9" fillId="0" borderId="6" xfId="1" applyFont="1" applyFill="1" applyBorder="1" applyAlignment="1" applyProtection="1">
      <alignment horizontal="center" vertical="center"/>
    </xf>
    <xf numFmtId="0" fontId="17" fillId="0" borderId="3" xfId="0" applyFont="1" applyFill="1" applyBorder="1" applyAlignment="1" applyProtection="1">
      <alignment horizontal="left" vertical="center" wrapText="1"/>
    </xf>
    <xf numFmtId="0" fontId="17" fillId="0" borderId="11" xfId="0" applyFont="1" applyFill="1" applyBorder="1" applyAlignment="1" applyProtection="1">
      <alignment horizontal="left" vertical="center" wrapText="1"/>
    </xf>
    <xf numFmtId="0" fontId="9" fillId="8" borderId="3" xfId="1" applyFont="1" applyFill="1" applyBorder="1" applyAlignment="1" applyProtection="1">
      <alignment horizontal="center" vertical="center"/>
    </xf>
    <xf numFmtId="0" fontId="9" fillId="8" borderId="11" xfId="1" applyFont="1" applyFill="1" applyBorder="1" applyAlignment="1" applyProtection="1">
      <alignment horizontal="center" vertical="center"/>
    </xf>
    <xf numFmtId="0" fontId="16" fillId="8" borderId="3" xfId="0" applyFont="1" applyFill="1" applyBorder="1" applyAlignment="1" applyProtection="1">
      <alignment horizontal="left" vertical="center" wrapText="1"/>
    </xf>
    <xf numFmtId="0" fontId="16" fillId="8" borderId="11" xfId="0" applyFont="1" applyFill="1" applyBorder="1" applyAlignment="1" applyProtection="1">
      <alignment horizontal="left" vertical="center" wrapText="1"/>
    </xf>
    <xf numFmtId="3" fontId="12" fillId="8" borderId="3" xfId="0" applyNumberFormat="1" applyFont="1" applyFill="1" applyBorder="1" applyAlignment="1" applyProtection="1">
      <alignment horizontal="center" vertical="center" wrapText="1"/>
    </xf>
    <xf numFmtId="3" fontId="12" fillId="8" borderId="11" xfId="0" applyNumberFormat="1" applyFont="1" applyFill="1" applyBorder="1" applyAlignment="1" applyProtection="1">
      <alignment horizontal="center" vertical="center" wrapText="1"/>
    </xf>
    <xf numFmtId="0" fontId="3" fillId="9" borderId="19" xfId="0" applyFont="1" applyFill="1" applyBorder="1" applyAlignment="1" applyProtection="1">
      <alignment horizontal="center" vertical="center" wrapText="1"/>
    </xf>
    <xf numFmtId="0" fontId="3" fillId="9" borderId="20" xfId="0" applyFont="1" applyFill="1" applyBorder="1" applyAlignment="1" applyProtection="1">
      <alignment horizontal="center" vertical="center" wrapText="1"/>
    </xf>
    <xf numFmtId="0" fontId="3" fillId="9" borderId="21" xfId="0" applyFont="1" applyFill="1" applyBorder="1" applyAlignment="1" applyProtection="1">
      <alignment horizontal="center" vertical="center" wrapText="1"/>
    </xf>
    <xf numFmtId="0" fontId="3" fillId="5" borderId="23" xfId="0" applyFont="1" applyFill="1" applyBorder="1" applyAlignment="1" applyProtection="1">
      <alignment horizontal="center" vertical="center" wrapText="1"/>
    </xf>
    <xf numFmtId="0" fontId="3" fillId="5" borderId="6" xfId="0" applyFont="1" applyFill="1" applyBorder="1" applyAlignment="1" applyProtection="1">
      <alignment horizontal="center" vertical="center" wrapText="1"/>
    </xf>
    <xf numFmtId="0" fontId="3" fillId="5" borderId="24" xfId="0" applyFont="1" applyFill="1" applyBorder="1" applyAlignment="1" applyProtection="1">
      <alignment horizontal="center" vertical="center" wrapText="1"/>
    </xf>
    <xf numFmtId="0" fontId="3" fillId="5" borderId="26" xfId="0" applyFont="1" applyFill="1" applyBorder="1" applyAlignment="1" applyProtection="1">
      <alignment horizontal="center" vertical="center" wrapText="1"/>
    </xf>
    <xf numFmtId="0" fontId="3" fillId="5" borderId="27" xfId="0" applyFont="1" applyFill="1" applyBorder="1" applyAlignment="1" applyProtection="1">
      <alignment horizontal="center" vertical="center" wrapText="1"/>
    </xf>
    <xf numFmtId="0" fontId="3" fillId="5" borderId="28" xfId="0"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3" fontId="12" fillId="8" borderId="3" xfId="0" applyNumberFormat="1" applyFont="1" applyFill="1" applyBorder="1" applyAlignment="1" applyProtection="1">
      <alignment horizontal="center" vertical="center" wrapText="1"/>
      <protection locked="0"/>
    </xf>
    <xf numFmtId="3" fontId="12" fillId="8" borderId="11" xfId="0" applyNumberFormat="1" applyFont="1" applyFill="1" applyBorder="1" applyAlignment="1" applyProtection="1">
      <alignment horizontal="center" vertical="center" wrapText="1"/>
      <protection locked="0"/>
    </xf>
    <xf numFmtId="0" fontId="25" fillId="0" borderId="15" xfId="0" applyNumberFormat="1" applyFont="1" applyFill="1" applyBorder="1" applyAlignment="1" applyProtection="1">
      <alignment horizontal="left" vertical="center" wrapText="1"/>
      <protection locked="0"/>
    </xf>
    <xf numFmtId="0" fontId="25" fillId="0" borderId="15" xfId="0" applyNumberFormat="1" applyFont="1" applyFill="1" applyBorder="1" applyAlignment="1" applyProtection="1">
      <alignment horizontal="left" vertical="top" wrapText="1"/>
      <protection locked="0"/>
    </xf>
    <xf numFmtId="0" fontId="25" fillId="0" borderId="16" xfId="0" applyNumberFormat="1" applyFont="1" applyFill="1" applyBorder="1" applyAlignment="1" applyProtection="1">
      <alignment horizontal="left" vertical="top" wrapText="1"/>
      <protection locked="0"/>
    </xf>
    <xf numFmtId="0" fontId="25" fillId="0" borderId="17" xfId="0" applyNumberFormat="1" applyFont="1" applyFill="1" applyBorder="1" applyAlignment="1" applyProtection="1">
      <alignment horizontal="left" vertical="top" wrapText="1"/>
      <protection locked="0"/>
    </xf>
    <xf numFmtId="49" fontId="25" fillId="0" borderId="15" xfId="0" applyNumberFormat="1" applyFont="1" applyFill="1" applyBorder="1" applyAlignment="1" applyProtection="1">
      <alignment horizontal="left" vertical="top" wrapText="1"/>
      <protection locked="0"/>
    </xf>
    <xf numFmtId="49" fontId="25" fillId="0" borderId="16" xfId="0" applyNumberFormat="1" applyFont="1" applyFill="1" applyBorder="1" applyAlignment="1" applyProtection="1">
      <alignment horizontal="left" vertical="top" wrapText="1"/>
      <protection locked="0"/>
    </xf>
    <xf numFmtId="49" fontId="25" fillId="0" borderId="17" xfId="0" applyNumberFormat="1" applyFont="1" applyFill="1" applyBorder="1" applyAlignment="1" applyProtection="1">
      <alignment horizontal="left" vertical="top" wrapText="1"/>
      <protection locked="0"/>
    </xf>
    <xf numFmtId="0" fontId="25" fillId="0" borderId="15" xfId="0" applyNumberFormat="1" applyFont="1" applyFill="1" applyBorder="1" applyAlignment="1" applyProtection="1">
      <alignment horizontal="justify" vertical="center" wrapText="1"/>
      <protection locked="0"/>
    </xf>
    <xf numFmtId="0" fontId="25" fillId="0" borderId="16" xfId="0" applyNumberFormat="1" applyFont="1" applyFill="1" applyBorder="1" applyAlignment="1" applyProtection="1">
      <alignment horizontal="justify" vertical="center" wrapText="1"/>
      <protection locked="0"/>
    </xf>
    <xf numFmtId="0" fontId="25" fillId="0" borderId="17" xfId="0" applyNumberFormat="1" applyFont="1" applyFill="1" applyBorder="1" applyAlignment="1" applyProtection="1">
      <alignment horizontal="justify" vertical="center" wrapText="1"/>
      <protection locked="0"/>
    </xf>
    <xf numFmtId="49" fontId="25" fillId="0" borderId="6" xfId="0" applyNumberFormat="1" applyFont="1" applyFill="1" applyBorder="1" applyAlignment="1" applyProtection="1">
      <alignment horizontal="left" vertical="top" wrapText="1"/>
      <protection locked="0"/>
    </xf>
    <xf numFmtId="0" fontId="26" fillId="0" borderId="15" xfId="0" applyNumberFormat="1" applyFont="1" applyFill="1" applyBorder="1" applyAlignment="1" applyProtection="1">
      <alignment horizontal="left" vertical="top" wrapText="1"/>
      <protection locked="0"/>
    </xf>
    <xf numFmtId="0" fontId="26" fillId="0" borderId="16" xfId="0" applyNumberFormat="1" applyFont="1" applyFill="1" applyBorder="1" applyAlignment="1" applyProtection="1">
      <alignment horizontal="left" vertical="top" wrapText="1"/>
      <protection locked="0"/>
    </xf>
    <xf numFmtId="0" fontId="26" fillId="0" borderId="17" xfId="0" applyNumberFormat="1" applyFont="1" applyFill="1" applyBorder="1" applyAlignment="1" applyProtection="1">
      <alignment horizontal="left" vertical="top" wrapText="1"/>
      <protection locked="0"/>
    </xf>
  </cellXfs>
  <cellStyles count="2">
    <cellStyle name="Normal" xfId="0" builtinId="0"/>
    <cellStyle name="Normal 2" xfId="1"/>
  </cellStyles>
  <dxfs count="0"/>
  <tableStyles count="0" defaultTableStyle="TableStyleMedium2" defaultPivotStyle="PivotStyleLight16"/>
  <colors>
    <mruColors>
      <color rgb="FF0000FF"/>
      <color rgb="FFFF1919"/>
      <color rgb="FF9900FF"/>
      <color rgb="FF8EF62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74"/>
  <sheetViews>
    <sheetView tabSelected="1" view="pageBreakPreview" topLeftCell="A4" zoomScale="40" zoomScaleNormal="40" zoomScaleSheetLayoutView="40" zoomScalePageLayoutView="40" workbookViewId="0">
      <selection activeCell="H57" sqref="H57:I58"/>
    </sheetView>
  </sheetViews>
  <sheetFormatPr baseColWidth="10" defaultRowHeight="15"/>
  <cols>
    <col min="1" max="1" width="7.7109375" style="5" customWidth="1"/>
    <col min="2" max="2" width="24.42578125" style="5" customWidth="1"/>
    <col min="3" max="3" width="97.140625" style="5" customWidth="1"/>
    <col min="4" max="4" width="41.5703125" style="5" customWidth="1"/>
    <col min="5" max="5" width="41" style="5" customWidth="1"/>
    <col min="6" max="6" width="13.7109375" style="5" customWidth="1"/>
    <col min="7" max="7" width="24.5703125" style="5" customWidth="1"/>
    <col min="8" max="8" width="13.7109375" style="5" customWidth="1"/>
    <col min="9" max="9" width="25.28515625" style="5" customWidth="1"/>
    <col min="10" max="19" width="24.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58" t="s">
        <v>2</v>
      </c>
      <c r="F2" s="58"/>
      <c r="G2" s="58"/>
      <c r="H2" s="58"/>
      <c r="I2" s="58"/>
      <c r="J2" s="58"/>
      <c r="K2" s="58"/>
      <c r="L2" s="58"/>
      <c r="M2" s="58"/>
      <c r="N2" s="4"/>
      <c r="O2" s="4"/>
      <c r="P2" s="4"/>
      <c r="Q2" s="4"/>
      <c r="R2" s="4"/>
      <c r="S2" s="4"/>
    </row>
    <row r="3" spans="1:19">
      <c r="A3" s="4"/>
      <c r="B3" s="4"/>
      <c r="C3" s="4"/>
      <c r="D3" s="4"/>
      <c r="E3" s="4"/>
      <c r="F3" s="4"/>
      <c r="G3" s="4"/>
      <c r="H3" s="4"/>
      <c r="I3" s="4"/>
      <c r="J3" s="4"/>
      <c r="K3" s="4"/>
      <c r="L3" s="4"/>
      <c r="M3" s="4"/>
      <c r="N3" s="4"/>
      <c r="O3" s="4"/>
      <c r="P3" s="4"/>
      <c r="Q3" s="4"/>
      <c r="R3" s="4"/>
      <c r="S3" s="4"/>
    </row>
    <row r="4" spans="1:19" ht="31.5">
      <c r="A4" s="6" t="s">
        <v>3</v>
      </c>
      <c r="B4" s="7"/>
      <c r="C4" s="4"/>
      <c r="D4" s="4"/>
      <c r="E4" s="77"/>
      <c r="F4" s="77"/>
      <c r="G4" s="77"/>
      <c r="H4" s="77"/>
      <c r="I4" s="77"/>
      <c r="J4" s="77"/>
      <c r="K4" s="77"/>
      <c r="L4" s="77"/>
      <c r="M4" s="77"/>
      <c r="N4" s="15"/>
      <c r="O4" s="4"/>
      <c r="P4" s="4"/>
      <c r="Q4" s="4"/>
      <c r="R4" s="4"/>
      <c r="S4" s="4"/>
    </row>
    <row r="5" spans="1:19" ht="27.75">
      <c r="A5" s="4"/>
      <c r="B5" s="4"/>
      <c r="C5" s="4"/>
      <c r="D5" s="59" t="s">
        <v>59</v>
      </c>
      <c r="E5" s="59"/>
      <c r="F5" s="59"/>
      <c r="G5" s="59"/>
      <c r="H5" s="59"/>
      <c r="I5" s="59"/>
      <c r="J5" s="59"/>
      <c r="K5" s="59"/>
      <c r="L5" s="59"/>
      <c r="M5" s="59"/>
      <c r="N5" s="59"/>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8" t="s">
        <v>60</v>
      </c>
      <c r="E7" s="4"/>
      <c r="F7" s="4"/>
      <c r="G7" s="4"/>
      <c r="H7" s="4"/>
      <c r="I7" s="4"/>
      <c r="J7" s="4"/>
      <c r="K7" s="4"/>
      <c r="L7" s="4"/>
      <c r="M7" s="4"/>
      <c r="N7" s="4"/>
      <c r="O7" s="4"/>
      <c r="P7" s="4"/>
      <c r="Q7" s="4"/>
      <c r="R7" s="4"/>
      <c r="S7" s="4"/>
    </row>
    <row r="8" spans="1:19">
      <c r="A8" s="4"/>
      <c r="B8" s="4"/>
      <c r="C8" s="7"/>
      <c r="D8" s="9"/>
      <c r="E8" s="4"/>
      <c r="F8" s="4"/>
      <c r="G8" s="4"/>
      <c r="H8" s="4"/>
      <c r="I8" s="4"/>
      <c r="J8" s="4"/>
      <c r="K8" s="4"/>
      <c r="L8" s="4"/>
      <c r="M8" s="60"/>
      <c r="N8" s="60"/>
      <c r="O8" s="60"/>
      <c r="P8" s="60"/>
      <c r="Q8" s="60"/>
      <c r="R8" s="60"/>
      <c r="S8" s="60"/>
    </row>
    <row r="9" spans="1:19" ht="28.5" customHeight="1" thickBot="1">
      <c r="A9" s="4"/>
      <c r="B9" s="4"/>
      <c r="C9" s="6" t="s">
        <v>5</v>
      </c>
      <c r="D9" s="61" t="s">
        <v>61</v>
      </c>
      <c r="E9" s="62"/>
      <c r="F9" s="62"/>
      <c r="G9" s="62"/>
      <c r="H9" s="62"/>
      <c r="I9" s="62"/>
      <c r="J9" s="62"/>
      <c r="K9" s="4"/>
      <c r="L9" s="4"/>
      <c r="M9" s="10"/>
      <c r="N9" s="10"/>
      <c r="O9" s="10"/>
      <c r="P9" s="10"/>
      <c r="Q9" s="10"/>
      <c r="R9" s="10"/>
      <c r="S9" s="10"/>
    </row>
    <row r="10" spans="1:19">
      <c r="A10" s="4"/>
      <c r="B10" s="7"/>
      <c r="C10" s="4"/>
      <c r="D10" s="4"/>
      <c r="E10" s="4"/>
      <c r="F10" s="4"/>
      <c r="G10" s="4"/>
      <c r="H10" s="4"/>
      <c r="I10" s="4"/>
      <c r="J10" s="4"/>
      <c r="K10" s="4"/>
      <c r="L10" s="4"/>
      <c r="M10" s="4"/>
      <c r="N10" s="4"/>
      <c r="O10" s="4"/>
      <c r="P10" s="4"/>
      <c r="Q10" s="4"/>
      <c r="R10" s="4"/>
      <c r="S10" s="4"/>
    </row>
    <row r="11" spans="1:19" s="20" customFormat="1" ht="37.5" customHeight="1">
      <c r="A11" s="16"/>
      <c r="B11" s="17" t="s">
        <v>49</v>
      </c>
      <c r="C11" s="18" t="s">
        <v>50</v>
      </c>
      <c r="D11" s="19"/>
      <c r="E11" s="19"/>
      <c r="F11" s="19"/>
      <c r="G11" s="19"/>
      <c r="H11" s="19"/>
      <c r="I11" s="19"/>
      <c r="J11" s="19"/>
      <c r="K11" s="19"/>
      <c r="L11" s="19"/>
      <c r="M11" s="19"/>
      <c r="N11" s="75"/>
      <c r="O11" s="60"/>
      <c r="P11" s="60"/>
      <c r="Q11" s="72"/>
      <c r="R11" s="73"/>
      <c r="S11" s="73"/>
    </row>
    <row r="12" spans="1:19" ht="30" customHeight="1">
      <c r="A12" s="11"/>
      <c r="B12" s="12"/>
      <c r="C12" s="12"/>
      <c r="D12" s="4"/>
      <c r="E12" s="4"/>
      <c r="F12" s="4"/>
      <c r="G12" s="4"/>
      <c r="H12" s="4"/>
      <c r="I12" s="4"/>
      <c r="J12" s="4"/>
      <c r="K12" s="4"/>
      <c r="L12" s="4"/>
      <c r="M12" s="4"/>
      <c r="N12" s="60"/>
      <c r="O12" s="60"/>
      <c r="P12" s="60"/>
      <c r="Q12" s="73"/>
      <c r="R12" s="73"/>
      <c r="S12" s="73"/>
    </row>
    <row r="13" spans="1:19" ht="15" customHeight="1">
      <c r="A13" s="4"/>
      <c r="B13" s="4"/>
      <c r="C13" s="4"/>
      <c r="D13" s="4"/>
      <c r="E13" s="4"/>
      <c r="F13" s="4"/>
      <c r="G13" s="4"/>
      <c r="H13" s="4"/>
      <c r="I13" s="4"/>
      <c r="J13" s="4"/>
      <c r="K13" s="4"/>
      <c r="L13" s="4"/>
      <c r="M13" s="4"/>
      <c r="N13" s="76"/>
      <c r="O13" s="76"/>
      <c r="P13" s="76"/>
      <c r="Q13" s="74"/>
      <c r="R13" s="74"/>
      <c r="S13" s="74"/>
    </row>
    <row r="14" spans="1:19" ht="30" customHeight="1">
      <c r="A14" s="63" t="s">
        <v>6</v>
      </c>
      <c r="B14" s="66" t="s">
        <v>7</v>
      </c>
      <c r="C14" s="67"/>
      <c r="D14" s="53" t="s">
        <v>8</v>
      </c>
      <c r="E14" s="53"/>
      <c r="F14" s="53" t="s">
        <v>9</v>
      </c>
      <c r="G14" s="53"/>
      <c r="H14" s="53"/>
      <c r="I14" s="53"/>
      <c r="J14" s="47" t="s">
        <v>10</v>
      </c>
      <c r="K14" s="48"/>
      <c r="L14" s="48"/>
      <c r="M14" s="48"/>
      <c r="N14" s="48"/>
      <c r="O14" s="48"/>
      <c r="P14" s="48"/>
      <c r="Q14" s="48"/>
      <c r="R14" s="48"/>
      <c r="S14" s="48"/>
    </row>
    <row r="15" spans="1:19" ht="30" customHeight="1">
      <c r="A15" s="64"/>
      <c r="B15" s="68"/>
      <c r="C15" s="69"/>
      <c r="D15" s="21" t="s">
        <v>11</v>
      </c>
      <c r="E15" s="21" t="s">
        <v>12</v>
      </c>
      <c r="F15" s="53" t="s">
        <v>13</v>
      </c>
      <c r="G15" s="53"/>
      <c r="H15" s="53" t="s">
        <v>14</v>
      </c>
      <c r="I15" s="53"/>
      <c r="J15" s="49"/>
      <c r="K15" s="50"/>
      <c r="L15" s="50"/>
      <c r="M15" s="50"/>
      <c r="N15" s="50"/>
      <c r="O15" s="50"/>
      <c r="P15" s="50"/>
      <c r="Q15" s="50"/>
      <c r="R15" s="50"/>
      <c r="S15" s="50"/>
    </row>
    <row r="16" spans="1:19" ht="30" customHeight="1">
      <c r="A16" s="65"/>
      <c r="B16" s="70"/>
      <c r="C16" s="71"/>
      <c r="D16" s="22" t="s">
        <v>15</v>
      </c>
      <c r="E16" s="22" t="s">
        <v>16</v>
      </c>
      <c r="F16" s="54" t="s">
        <v>17</v>
      </c>
      <c r="G16" s="54"/>
      <c r="H16" s="54" t="s">
        <v>18</v>
      </c>
      <c r="I16" s="54"/>
      <c r="J16" s="51"/>
      <c r="K16" s="52"/>
      <c r="L16" s="52"/>
      <c r="M16" s="52"/>
      <c r="N16" s="52"/>
      <c r="O16" s="52"/>
      <c r="P16" s="52"/>
      <c r="Q16" s="52"/>
      <c r="R16" s="52"/>
      <c r="S16" s="52"/>
    </row>
    <row r="17" spans="1:19" ht="68.25" customHeight="1">
      <c r="A17" s="85">
        <v>2</v>
      </c>
      <c r="B17" s="43" t="s">
        <v>19</v>
      </c>
      <c r="C17" s="91" t="s">
        <v>34</v>
      </c>
      <c r="D17" s="93">
        <f>IF(D21=0,0,ROUND(D19/D21*100,1))</f>
        <v>65.599999999999994</v>
      </c>
      <c r="E17" s="93">
        <f>IF(E21=0,0,ROUND(E19/E21*100,1))</f>
        <v>78.7</v>
      </c>
      <c r="F17" s="31">
        <f>E17-D17</f>
        <v>13.100000000000009</v>
      </c>
      <c r="G17" s="32"/>
      <c r="H17" s="31">
        <f>IF(D17=0,0,ROUND(E17/D17*100,1))</f>
        <v>120</v>
      </c>
      <c r="I17" s="32"/>
      <c r="J17" s="35" t="s">
        <v>28</v>
      </c>
      <c r="K17" s="36"/>
      <c r="L17" s="36"/>
      <c r="M17" s="36"/>
      <c r="N17" s="36"/>
      <c r="O17" s="36"/>
      <c r="P17" s="36"/>
      <c r="Q17" s="36"/>
      <c r="R17" s="36"/>
      <c r="S17" s="37"/>
    </row>
    <row r="18" spans="1:19" ht="199.5" customHeight="1">
      <c r="A18" s="86"/>
      <c r="B18" s="44"/>
      <c r="C18" s="92"/>
      <c r="D18" s="94"/>
      <c r="E18" s="94"/>
      <c r="F18" s="33"/>
      <c r="G18" s="34"/>
      <c r="H18" s="33"/>
      <c r="I18" s="34"/>
      <c r="J18" s="118" t="s">
        <v>69</v>
      </c>
      <c r="K18" s="56"/>
      <c r="L18" s="56"/>
      <c r="M18" s="56"/>
      <c r="N18" s="56"/>
      <c r="O18" s="56"/>
      <c r="P18" s="56"/>
      <c r="Q18" s="56"/>
      <c r="R18" s="56"/>
      <c r="S18" s="57"/>
    </row>
    <row r="19" spans="1:19" ht="39.75" customHeight="1">
      <c r="A19" s="86"/>
      <c r="B19" s="38" t="s">
        <v>20</v>
      </c>
      <c r="C19" s="98" t="s">
        <v>35</v>
      </c>
      <c r="D19" s="29">
        <v>42</v>
      </c>
      <c r="E19" s="29">
        <v>48</v>
      </c>
      <c r="F19" s="31">
        <f t="shared" ref="F19" si="0">E19-D19</f>
        <v>6</v>
      </c>
      <c r="G19" s="32"/>
      <c r="H19" s="31">
        <f t="shared" ref="H19" si="1">IF(D19=0,0,ROUND(E19/D19*100,1))</f>
        <v>114.3</v>
      </c>
      <c r="I19" s="32"/>
      <c r="J19" s="35" t="s">
        <v>33</v>
      </c>
      <c r="K19" s="36"/>
      <c r="L19" s="36"/>
      <c r="M19" s="36"/>
      <c r="N19" s="36"/>
      <c r="O19" s="36"/>
      <c r="P19" s="36"/>
      <c r="Q19" s="36"/>
      <c r="R19" s="36"/>
      <c r="S19" s="37"/>
    </row>
    <row r="20" spans="1:19" ht="200.1" customHeight="1">
      <c r="A20" s="86"/>
      <c r="B20" s="39"/>
      <c r="C20" s="99"/>
      <c r="D20" s="30"/>
      <c r="E20" s="30"/>
      <c r="F20" s="33"/>
      <c r="G20" s="34"/>
      <c r="H20" s="33"/>
      <c r="I20" s="34"/>
      <c r="J20" s="119" t="s">
        <v>65</v>
      </c>
      <c r="K20" s="120"/>
      <c r="L20" s="120"/>
      <c r="M20" s="120"/>
      <c r="N20" s="120"/>
      <c r="O20" s="120"/>
      <c r="P20" s="120"/>
      <c r="Q20" s="120"/>
      <c r="R20" s="120"/>
      <c r="S20" s="121"/>
    </row>
    <row r="21" spans="1:19" ht="36" customHeight="1">
      <c r="A21" s="86"/>
      <c r="B21" s="100" t="s">
        <v>21</v>
      </c>
      <c r="C21" s="102" t="s">
        <v>36</v>
      </c>
      <c r="D21" s="116">
        <v>64</v>
      </c>
      <c r="E21" s="116">
        <v>61</v>
      </c>
      <c r="F21" s="31">
        <f>E21-D21</f>
        <v>-3</v>
      </c>
      <c r="G21" s="32"/>
      <c r="H21" s="31">
        <f>IF(D21=0,0,ROUND(E21/D21*100,1))</f>
        <v>95.3</v>
      </c>
      <c r="I21" s="32"/>
      <c r="J21" s="35" t="s">
        <v>27</v>
      </c>
      <c r="K21" s="36"/>
      <c r="L21" s="36"/>
      <c r="M21" s="36"/>
      <c r="N21" s="36"/>
      <c r="O21" s="36"/>
      <c r="P21" s="36"/>
      <c r="Q21" s="36"/>
      <c r="R21" s="36"/>
      <c r="S21" s="37"/>
    </row>
    <row r="22" spans="1:19" ht="200.1" customHeight="1">
      <c r="A22" s="87"/>
      <c r="B22" s="101"/>
      <c r="C22" s="103"/>
      <c r="D22" s="117"/>
      <c r="E22" s="117"/>
      <c r="F22" s="33"/>
      <c r="G22" s="34"/>
      <c r="H22" s="33"/>
      <c r="I22" s="34"/>
      <c r="J22" s="122" t="s">
        <v>66</v>
      </c>
      <c r="K22" s="123"/>
      <c r="L22" s="123"/>
      <c r="M22" s="123"/>
      <c r="N22" s="123"/>
      <c r="O22" s="123"/>
      <c r="P22" s="123"/>
      <c r="Q22" s="123"/>
      <c r="R22" s="123"/>
      <c r="S22" s="124"/>
    </row>
    <row r="23" spans="1:19" ht="39" customHeight="1">
      <c r="A23" s="13"/>
      <c r="B23" s="14"/>
      <c r="C23" s="14"/>
      <c r="D23" s="14"/>
      <c r="E23" s="14"/>
      <c r="F23" s="14"/>
      <c r="G23" s="14"/>
      <c r="H23" s="14"/>
      <c r="I23" s="14"/>
      <c r="J23" s="14"/>
      <c r="K23" s="14"/>
      <c r="L23" s="14"/>
      <c r="M23" s="14"/>
      <c r="N23" s="14"/>
      <c r="O23" s="14"/>
      <c r="P23" s="14"/>
      <c r="Q23" s="14"/>
      <c r="R23" s="14"/>
      <c r="S23" s="14"/>
    </row>
    <row r="24" spans="1:19" ht="30" customHeight="1">
      <c r="A24" s="63" t="s">
        <v>6</v>
      </c>
      <c r="B24" s="66" t="s">
        <v>7</v>
      </c>
      <c r="C24" s="67"/>
      <c r="D24" s="53" t="s">
        <v>8</v>
      </c>
      <c r="E24" s="53"/>
      <c r="F24" s="53" t="s">
        <v>9</v>
      </c>
      <c r="G24" s="53"/>
      <c r="H24" s="53"/>
      <c r="I24" s="53"/>
      <c r="J24" s="47" t="s">
        <v>10</v>
      </c>
      <c r="K24" s="48"/>
      <c r="L24" s="48"/>
      <c r="M24" s="48"/>
      <c r="N24" s="48"/>
      <c r="O24" s="48"/>
      <c r="P24" s="48"/>
      <c r="Q24" s="48"/>
      <c r="R24" s="48"/>
      <c r="S24" s="48"/>
    </row>
    <row r="25" spans="1:19" ht="30" customHeight="1">
      <c r="A25" s="64"/>
      <c r="B25" s="68"/>
      <c r="C25" s="69"/>
      <c r="D25" s="21" t="s">
        <v>11</v>
      </c>
      <c r="E25" s="21" t="s">
        <v>12</v>
      </c>
      <c r="F25" s="53" t="s">
        <v>13</v>
      </c>
      <c r="G25" s="53"/>
      <c r="H25" s="53" t="s">
        <v>14</v>
      </c>
      <c r="I25" s="53"/>
      <c r="J25" s="49"/>
      <c r="K25" s="50"/>
      <c r="L25" s="50"/>
      <c r="M25" s="50"/>
      <c r="N25" s="50"/>
      <c r="O25" s="50"/>
      <c r="P25" s="50"/>
      <c r="Q25" s="50"/>
      <c r="R25" s="50"/>
      <c r="S25" s="50"/>
    </row>
    <row r="26" spans="1:19" ht="30" customHeight="1">
      <c r="A26" s="65"/>
      <c r="B26" s="70"/>
      <c r="C26" s="71"/>
      <c r="D26" s="22" t="s">
        <v>15</v>
      </c>
      <c r="E26" s="22" t="s">
        <v>16</v>
      </c>
      <c r="F26" s="54" t="s">
        <v>17</v>
      </c>
      <c r="G26" s="54"/>
      <c r="H26" s="54" t="s">
        <v>18</v>
      </c>
      <c r="I26" s="54"/>
      <c r="J26" s="51"/>
      <c r="K26" s="52"/>
      <c r="L26" s="52"/>
      <c r="M26" s="52"/>
      <c r="N26" s="52"/>
      <c r="O26" s="52"/>
      <c r="P26" s="52"/>
      <c r="Q26" s="52"/>
      <c r="R26" s="52"/>
      <c r="S26" s="52"/>
    </row>
    <row r="27" spans="1:19" ht="63" customHeight="1">
      <c r="A27" s="85">
        <v>3</v>
      </c>
      <c r="B27" s="115" t="s">
        <v>19</v>
      </c>
      <c r="C27" s="91" t="s">
        <v>37</v>
      </c>
      <c r="D27" s="42">
        <f>IF(D31=0,0,ROUND(D29/D31*1,1))</f>
        <v>0.6</v>
      </c>
      <c r="E27" s="42">
        <f>IF(E31=0,0,ROUND(E29/E31*1,1))</f>
        <v>0.7</v>
      </c>
      <c r="F27" s="42">
        <f>E27-D27</f>
        <v>9.9999999999999978E-2</v>
      </c>
      <c r="G27" s="42"/>
      <c r="H27" s="42">
        <f>IF(D27=0,0,ROUND(E27/D27*100,1))</f>
        <v>116.7</v>
      </c>
      <c r="I27" s="42"/>
      <c r="J27" s="55" t="s">
        <v>28</v>
      </c>
      <c r="K27" s="55"/>
      <c r="L27" s="55"/>
      <c r="M27" s="55"/>
      <c r="N27" s="55"/>
      <c r="O27" s="55"/>
      <c r="P27" s="55"/>
      <c r="Q27" s="55"/>
      <c r="R27" s="55"/>
      <c r="S27" s="55"/>
    </row>
    <row r="28" spans="1:19" ht="184.5" customHeight="1">
      <c r="A28" s="86"/>
      <c r="B28" s="115"/>
      <c r="C28" s="92"/>
      <c r="D28" s="42"/>
      <c r="E28" s="42"/>
      <c r="F28" s="42"/>
      <c r="G28" s="42"/>
      <c r="H28" s="42"/>
      <c r="I28" s="42"/>
      <c r="J28" s="125" t="s">
        <v>70</v>
      </c>
      <c r="K28" s="126"/>
      <c r="L28" s="126"/>
      <c r="M28" s="126"/>
      <c r="N28" s="126"/>
      <c r="O28" s="126"/>
      <c r="P28" s="126"/>
      <c r="Q28" s="126"/>
      <c r="R28" s="126"/>
      <c r="S28" s="127"/>
    </row>
    <row r="29" spans="1:19" ht="38.25" customHeight="1">
      <c r="A29" s="86"/>
      <c r="B29" s="97" t="s">
        <v>20</v>
      </c>
      <c r="C29" s="27" t="s">
        <v>38</v>
      </c>
      <c r="D29" s="41">
        <v>42</v>
      </c>
      <c r="E29" s="41">
        <v>48</v>
      </c>
      <c r="F29" s="42">
        <f t="shared" ref="F29:F31" si="2">E29-D29</f>
        <v>6</v>
      </c>
      <c r="G29" s="42"/>
      <c r="H29" s="42">
        <f t="shared" ref="H29:H31" si="3">IF(D29=0,0,ROUND(E29/D29*100,1))</f>
        <v>114.3</v>
      </c>
      <c r="I29" s="42"/>
      <c r="J29" s="55" t="s">
        <v>33</v>
      </c>
      <c r="K29" s="55"/>
      <c r="L29" s="55"/>
      <c r="M29" s="55"/>
      <c r="N29" s="55"/>
      <c r="O29" s="55"/>
      <c r="P29" s="55"/>
      <c r="Q29" s="55"/>
      <c r="R29" s="55"/>
      <c r="S29" s="55"/>
    </row>
    <row r="30" spans="1:19" ht="171" customHeight="1">
      <c r="A30" s="86"/>
      <c r="B30" s="97"/>
      <c r="C30" s="28"/>
      <c r="D30" s="41"/>
      <c r="E30" s="41"/>
      <c r="F30" s="42"/>
      <c r="G30" s="42"/>
      <c r="H30" s="42"/>
      <c r="I30" s="42"/>
      <c r="J30" s="128" t="s">
        <v>71</v>
      </c>
      <c r="K30" s="128"/>
      <c r="L30" s="128"/>
      <c r="M30" s="128"/>
      <c r="N30" s="128"/>
      <c r="O30" s="128"/>
      <c r="P30" s="128"/>
      <c r="Q30" s="128"/>
      <c r="R30" s="128"/>
      <c r="S30" s="128"/>
    </row>
    <row r="31" spans="1:19" ht="37.5" customHeight="1">
      <c r="A31" s="86"/>
      <c r="B31" s="97" t="s">
        <v>21</v>
      </c>
      <c r="C31" s="27" t="s">
        <v>39</v>
      </c>
      <c r="D31" s="41">
        <v>70</v>
      </c>
      <c r="E31" s="41">
        <v>71</v>
      </c>
      <c r="F31" s="42">
        <f t="shared" si="2"/>
        <v>1</v>
      </c>
      <c r="G31" s="42"/>
      <c r="H31" s="42">
        <f t="shared" si="3"/>
        <v>101.4</v>
      </c>
      <c r="I31" s="42"/>
      <c r="J31" s="55" t="s">
        <v>27</v>
      </c>
      <c r="K31" s="55"/>
      <c r="L31" s="55"/>
      <c r="M31" s="55"/>
      <c r="N31" s="55"/>
      <c r="O31" s="55"/>
      <c r="P31" s="55"/>
      <c r="Q31" s="55"/>
      <c r="R31" s="55"/>
      <c r="S31" s="55"/>
    </row>
    <row r="32" spans="1:19" ht="269.25" customHeight="1">
      <c r="A32" s="87"/>
      <c r="B32" s="97"/>
      <c r="C32" s="28"/>
      <c r="D32" s="41"/>
      <c r="E32" s="41"/>
      <c r="F32" s="42"/>
      <c r="G32" s="42"/>
      <c r="H32" s="42"/>
      <c r="I32" s="42"/>
      <c r="J32" s="122" t="s">
        <v>72</v>
      </c>
      <c r="K32" s="123"/>
      <c r="L32" s="123"/>
      <c r="M32" s="123"/>
      <c r="N32" s="123"/>
      <c r="O32" s="123"/>
      <c r="P32" s="123"/>
      <c r="Q32" s="123"/>
      <c r="R32" s="123"/>
      <c r="S32" s="124"/>
    </row>
    <row r="33" spans="1:19" ht="339" customHeight="1">
      <c r="A33" s="82" t="s">
        <v>31</v>
      </c>
      <c r="B33" s="83"/>
      <c r="C33" s="83"/>
      <c r="D33" s="83"/>
      <c r="E33" s="83"/>
      <c r="F33" s="83"/>
      <c r="G33" s="83"/>
      <c r="H33" s="83"/>
      <c r="I33" s="83"/>
      <c r="J33" s="83"/>
      <c r="K33" s="83"/>
      <c r="L33" s="83"/>
      <c r="M33" s="83"/>
      <c r="N33" s="83"/>
      <c r="O33" s="83"/>
      <c r="P33" s="83"/>
      <c r="Q33" s="83"/>
      <c r="R33" s="83"/>
      <c r="S33" s="84"/>
    </row>
    <row r="34" spans="1:19" ht="30" customHeight="1">
      <c r="A34" s="63" t="s">
        <v>6</v>
      </c>
      <c r="B34" s="66" t="s">
        <v>7</v>
      </c>
      <c r="C34" s="67"/>
      <c r="D34" s="53" t="s">
        <v>8</v>
      </c>
      <c r="E34" s="53"/>
      <c r="F34" s="53" t="s">
        <v>9</v>
      </c>
      <c r="G34" s="53"/>
      <c r="H34" s="53"/>
      <c r="I34" s="53"/>
      <c r="J34" s="47" t="s">
        <v>10</v>
      </c>
      <c r="K34" s="48"/>
      <c r="L34" s="48"/>
      <c r="M34" s="48"/>
      <c r="N34" s="48"/>
      <c r="O34" s="48"/>
      <c r="P34" s="48"/>
      <c r="Q34" s="48"/>
      <c r="R34" s="48"/>
      <c r="S34" s="48"/>
    </row>
    <row r="35" spans="1:19" ht="30" customHeight="1">
      <c r="A35" s="64"/>
      <c r="B35" s="68"/>
      <c r="C35" s="69"/>
      <c r="D35" s="21" t="s">
        <v>11</v>
      </c>
      <c r="E35" s="21" t="s">
        <v>12</v>
      </c>
      <c r="F35" s="53" t="s">
        <v>13</v>
      </c>
      <c r="G35" s="53"/>
      <c r="H35" s="53" t="s">
        <v>14</v>
      </c>
      <c r="I35" s="53"/>
      <c r="J35" s="49"/>
      <c r="K35" s="50"/>
      <c r="L35" s="50"/>
      <c r="M35" s="50"/>
      <c r="N35" s="50"/>
      <c r="O35" s="50"/>
      <c r="P35" s="50"/>
      <c r="Q35" s="50"/>
      <c r="R35" s="50"/>
      <c r="S35" s="50"/>
    </row>
    <row r="36" spans="1:19" ht="30" customHeight="1">
      <c r="A36" s="65"/>
      <c r="B36" s="70"/>
      <c r="C36" s="71"/>
      <c r="D36" s="22" t="s">
        <v>15</v>
      </c>
      <c r="E36" s="22" t="s">
        <v>16</v>
      </c>
      <c r="F36" s="54" t="s">
        <v>17</v>
      </c>
      <c r="G36" s="54"/>
      <c r="H36" s="54" t="s">
        <v>18</v>
      </c>
      <c r="I36" s="54"/>
      <c r="J36" s="51"/>
      <c r="K36" s="52"/>
      <c r="L36" s="52"/>
      <c r="M36" s="52"/>
      <c r="N36" s="52"/>
      <c r="O36" s="52"/>
      <c r="P36" s="52"/>
      <c r="Q36" s="52"/>
      <c r="R36" s="52"/>
      <c r="S36" s="52"/>
    </row>
    <row r="37" spans="1:19" ht="66" customHeight="1">
      <c r="A37" s="85">
        <v>4</v>
      </c>
      <c r="B37" s="43" t="s">
        <v>19</v>
      </c>
      <c r="C37" s="91" t="s">
        <v>40</v>
      </c>
      <c r="D37" s="93">
        <f>IF(D41=0,0,ROUND(D39/D41*100,1))</f>
        <v>87.5</v>
      </c>
      <c r="E37" s="93">
        <f>IF(E41=0,0,ROUND(E39/E41*100,1))</f>
        <v>65.599999999999994</v>
      </c>
      <c r="F37" s="31">
        <f>E37-D37</f>
        <v>-21.900000000000006</v>
      </c>
      <c r="G37" s="32"/>
      <c r="H37" s="31">
        <f>IF(D37=0,0,ROUND(E37/D37*100,1))</f>
        <v>75</v>
      </c>
      <c r="I37" s="32"/>
      <c r="J37" s="35" t="s">
        <v>28</v>
      </c>
      <c r="K37" s="36"/>
      <c r="L37" s="36"/>
      <c r="M37" s="36"/>
      <c r="N37" s="36"/>
      <c r="O37" s="36"/>
      <c r="P37" s="36"/>
      <c r="Q37" s="36"/>
      <c r="R37" s="36"/>
      <c r="S37" s="37"/>
    </row>
    <row r="38" spans="1:19" ht="200.1" customHeight="1">
      <c r="A38" s="86"/>
      <c r="B38" s="44"/>
      <c r="C38" s="92"/>
      <c r="D38" s="94"/>
      <c r="E38" s="94"/>
      <c r="F38" s="33"/>
      <c r="G38" s="34"/>
      <c r="H38" s="33"/>
      <c r="I38" s="34"/>
      <c r="J38" s="125" t="s">
        <v>73</v>
      </c>
      <c r="K38" s="126"/>
      <c r="L38" s="126"/>
      <c r="M38" s="126"/>
      <c r="N38" s="126"/>
      <c r="O38" s="126"/>
      <c r="P38" s="126"/>
      <c r="Q38" s="126"/>
      <c r="R38" s="126"/>
      <c r="S38" s="127"/>
    </row>
    <row r="39" spans="1:19" ht="42" customHeight="1">
      <c r="A39" s="86"/>
      <c r="B39" s="97" t="s">
        <v>20</v>
      </c>
      <c r="C39" s="40" t="s">
        <v>41</v>
      </c>
      <c r="D39" s="41">
        <v>56</v>
      </c>
      <c r="E39" s="29">
        <v>40</v>
      </c>
      <c r="F39" s="31">
        <f>E39-D39</f>
        <v>-16</v>
      </c>
      <c r="G39" s="32"/>
      <c r="H39" s="31">
        <f>IF(D39=0,0,ROUND(E39/D39*100,1))</f>
        <v>71.400000000000006</v>
      </c>
      <c r="I39" s="32"/>
      <c r="J39" s="35" t="s">
        <v>29</v>
      </c>
      <c r="K39" s="36"/>
      <c r="L39" s="36"/>
      <c r="M39" s="36"/>
      <c r="N39" s="36"/>
      <c r="O39" s="36"/>
      <c r="P39" s="36"/>
      <c r="Q39" s="36"/>
      <c r="R39" s="36"/>
      <c r="S39" s="37"/>
    </row>
    <row r="40" spans="1:19" ht="200.1" customHeight="1">
      <c r="A40" s="86"/>
      <c r="B40" s="97"/>
      <c r="C40" s="40"/>
      <c r="D40" s="41"/>
      <c r="E40" s="30"/>
      <c r="F40" s="33"/>
      <c r="G40" s="34"/>
      <c r="H40" s="33"/>
      <c r="I40" s="34"/>
      <c r="J40" s="122" t="s">
        <v>67</v>
      </c>
      <c r="K40" s="123"/>
      <c r="L40" s="123"/>
      <c r="M40" s="123"/>
      <c r="N40" s="123"/>
      <c r="O40" s="123"/>
      <c r="P40" s="123"/>
      <c r="Q40" s="123"/>
      <c r="R40" s="123"/>
      <c r="S40" s="124"/>
    </row>
    <row r="41" spans="1:19" ht="41.25" customHeight="1">
      <c r="A41" s="86"/>
      <c r="B41" s="100" t="s">
        <v>21</v>
      </c>
      <c r="C41" s="102" t="s">
        <v>42</v>
      </c>
      <c r="D41" s="104">
        <f>D21</f>
        <v>64</v>
      </c>
      <c r="E41" s="104">
        <f>E21</f>
        <v>61</v>
      </c>
      <c r="F41" s="31">
        <f>E41-D41</f>
        <v>-3</v>
      </c>
      <c r="G41" s="32"/>
      <c r="H41" s="31">
        <f>IF(D41=0,0,ROUND(E41/D41*100,1))</f>
        <v>95.3</v>
      </c>
      <c r="I41" s="32"/>
      <c r="J41" s="35" t="s">
        <v>30</v>
      </c>
      <c r="K41" s="36"/>
      <c r="L41" s="36"/>
      <c r="M41" s="36"/>
      <c r="N41" s="36"/>
      <c r="O41" s="36"/>
      <c r="P41" s="36"/>
      <c r="Q41" s="36"/>
      <c r="R41" s="36"/>
      <c r="S41" s="37"/>
    </row>
    <row r="42" spans="1:19" ht="200.1" customHeight="1">
      <c r="A42" s="87"/>
      <c r="B42" s="101"/>
      <c r="C42" s="103"/>
      <c r="D42" s="105"/>
      <c r="E42" s="105"/>
      <c r="F42" s="33"/>
      <c r="G42" s="34"/>
      <c r="H42" s="33"/>
      <c r="I42" s="34"/>
      <c r="J42" s="122" t="s">
        <v>66</v>
      </c>
      <c r="K42" s="123"/>
      <c r="L42" s="123"/>
      <c r="M42" s="123"/>
      <c r="N42" s="123"/>
      <c r="O42" s="123"/>
      <c r="P42" s="123"/>
      <c r="Q42" s="123"/>
      <c r="R42" s="123"/>
      <c r="S42" s="124"/>
    </row>
    <row r="43" spans="1:19" ht="39" customHeight="1">
      <c r="A43" s="13"/>
      <c r="B43" s="14"/>
      <c r="C43" s="14"/>
      <c r="D43" s="14"/>
      <c r="E43" s="14"/>
      <c r="F43" s="14"/>
      <c r="G43" s="14"/>
      <c r="H43" s="14"/>
      <c r="I43" s="14"/>
      <c r="J43" s="14"/>
      <c r="K43" s="14"/>
      <c r="L43" s="14"/>
      <c r="M43" s="14"/>
      <c r="N43" s="14"/>
      <c r="O43" s="14"/>
      <c r="P43" s="14"/>
      <c r="Q43" s="14"/>
      <c r="R43" s="14"/>
      <c r="S43" s="14"/>
    </row>
    <row r="44" spans="1:19" ht="30" customHeight="1">
      <c r="A44" s="63" t="s">
        <v>6</v>
      </c>
      <c r="B44" s="66" t="s">
        <v>7</v>
      </c>
      <c r="C44" s="67"/>
      <c r="D44" s="53" t="s">
        <v>8</v>
      </c>
      <c r="E44" s="53"/>
      <c r="F44" s="53" t="s">
        <v>9</v>
      </c>
      <c r="G44" s="53"/>
      <c r="H44" s="53"/>
      <c r="I44" s="53"/>
      <c r="J44" s="47" t="s">
        <v>10</v>
      </c>
      <c r="K44" s="48"/>
      <c r="L44" s="48"/>
      <c r="M44" s="48"/>
      <c r="N44" s="48"/>
      <c r="O44" s="48"/>
      <c r="P44" s="48"/>
      <c r="Q44" s="48"/>
      <c r="R44" s="48"/>
      <c r="S44" s="48"/>
    </row>
    <row r="45" spans="1:19" ht="30" customHeight="1">
      <c r="A45" s="64"/>
      <c r="B45" s="68"/>
      <c r="C45" s="69"/>
      <c r="D45" s="21" t="s">
        <v>11</v>
      </c>
      <c r="E45" s="21" t="s">
        <v>12</v>
      </c>
      <c r="F45" s="53" t="s">
        <v>13</v>
      </c>
      <c r="G45" s="53"/>
      <c r="H45" s="53" t="s">
        <v>14</v>
      </c>
      <c r="I45" s="53"/>
      <c r="J45" s="49"/>
      <c r="K45" s="50"/>
      <c r="L45" s="50"/>
      <c r="M45" s="50"/>
      <c r="N45" s="50"/>
      <c r="O45" s="50"/>
      <c r="P45" s="50"/>
      <c r="Q45" s="50"/>
      <c r="R45" s="50"/>
      <c r="S45" s="50"/>
    </row>
    <row r="46" spans="1:19" ht="30" customHeight="1">
      <c r="A46" s="65"/>
      <c r="B46" s="70"/>
      <c r="C46" s="71"/>
      <c r="D46" s="22" t="s">
        <v>15</v>
      </c>
      <c r="E46" s="22" t="s">
        <v>16</v>
      </c>
      <c r="F46" s="54" t="s">
        <v>17</v>
      </c>
      <c r="G46" s="54"/>
      <c r="H46" s="54" t="s">
        <v>18</v>
      </c>
      <c r="I46" s="54"/>
      <c r="J46" s="51"/>
      <c r="K46" s="52"/>
      <c r="L46" s="52"/>
      <c r="M46" s="52"/>
      <c r="N46" s="52"/>
      <c r="O46" s="52"/>
      <c r="P46" s="52"/>
      <c r="Q46" s="52"/>
      <c r="R46" s="52"/>
      <c r="S46" s="52"/>
    </row>
    <row r="47" spans="1:19" ht="63" customHeight="1">
      <c r="A47" s="85">
        <v>13</v>
      </c>
      <c r="B47" s="43" t="s">
        <v>19</v>
      </c>
      <c r="C47" s="91" t="s">
        <v>43</v>
      </c>
      <c r="D47" s="93">
        <f>IF(D51=0,0,ROUND(D49/D51*100,1))</f>
        <v>98.8</v>
      </c>
      <c r="E47" s="93">
        <f>IF(E51=0,0,ROUND(E49/E51*100,1))</f>
        <v>98.8</v>
      </c>
      <c r="F47" s="31">
        <f>E47-D47</f>
        <v>0</v>
      </c>
      <c r="G47" s="32"/>
      <c r="H47" s="31">
        <f>IF(D47=0,0,ROUND(E47/D47*100,1))</f>
        <v>100</v>
      </c>
      <c r="I47" s="32"/>
      <c r="J47" s="35" t="s">
        <v>28</v>
      </c>
      <c r="K47" s="36"/>
      <c r="L47" s="36"/>
      <c r="M47" s="36"/>
      <c r="N47" s="36"/>
      <c r="O47" s="36"/>
      <c r="P47" s="36"/>
      <c r="Q47" s="36"/>
      <c r="R47" s="36"/>
      <c r="S47" s="37"/>
    </row>
    <row r="48" spans="1:19" ht="207.75" customHeight="1">
      <c r="A48" s="86"/>
      <c r="B48" s="44"/>
      <c r="C48" s="92"/>
      <c r="D48" s="94"/>
      <c r="E48" s="94"/>
      <c r="F48" s="33"/>
      <c r="G48" s="34"/>
      <c r="H48" s="33"/>
      <c r="I48" s="34"/>
      <c r="J48" s="129" t="s">
        <v>64</v>
      </c>
      <c r="K48" s="130"/>
      <c r="L48" s="130"/>
      <c r="M48" s="130"/>
      <c r="N48" s="130"/>
      <c r="O48" s="130"/>
      <c r="P48" s="130"/>
      <c r="Q48" s="130"/>
      <c r="R48" s="130"/>
      <c r="S48" s="131"/>
    </row>
    <row r="49" spans="1:19" ht="35.25" customHeight="1">
      <c r="A49" s="86"/>
      <c r="B49" s="38" t="s">
        <v>20</v>
      </c>
      <c r="C49" s="27" t="s">
        <v>44</v>
      </c>
      <c r="D49" s="29">
        <v>79</v>
      </c>
      <c r="E49" s="29">
        <v>79</v>
      </c>
      <c r="F49" s="31">
        <f>E49-D49</f>
        <v>0</v>
      </c>
      <c r="G49" s="32"/>
      <c r="H49" s="31">
        <f>IF(D49=0,0,ROUND(E49/D49*100,1))</f>
        <v>100</v>
      </c>
      <c r="I49" s="32"/>
      <c r="J49" s="35" t="s">
        <v>29</v>
      </c>
      <c r="K49" s="36"/>
      <c r="L49" s="36"/>
      <c r="M49" s="36"/>
      <c r="N49" s="36"/>
      <c r="O49" s="36"/>
      <c r="P49" s="36"/>
      <c r="Q49" s="36"/>
      <c r="R49" s="36"/>
      <c r="S49" s="37"/>
    </row>
    <row r="50" spans="1:19" ht="218.25" customHeight="1">
      <c r="A50" s="86"/>
      <c r="B50" s="39"/>
      <c r="C50" s="28"/>
      <c r="D50" s="30"/>
      <c r="E50" s="30"/>
      <c r="F50" s="33"/>
      <c r="G50" s="34"/>
      <c r="H50" s="33"/>
      <c r="I50" s="34"/>
      <c r="J50" s="88"/>
      <c r="K50" s="89"/>
      <c r="L50" s="89"/>
      <c r="M50" s="89"/>
      <c r="N50" s="89"/>
      <c r="O50" s="89"/>
      <c r="P50" s="89"/>
      <c r="Q50" s="89"/>
      <c r="R50" s="89"/>
      <c r="S50" s="90"/>
    </row>
    <row r="51" spans="1:19" ht="38.25" customHeight="1">
      <c r="A51" s="86"/>
      <c r="B51" s="38" t="s">
        <v>21</v>
      </c>
      <c r="C51" s="27" t="s">
        <v>45</v>
      </c>
      <c r="D51" s="29">
        <v>80</v>
      </c>
      <c r="E51" s="29">
        <v>80</v>
      </c>
      <c r="F51" s="31">
        <f>E51-D51</f>
        <v>0</v>
      </c>
      <c r="G51" s="32"/>
      <c r="H51" s="31">
        <f>IF(D51=0,0,ROUND(E51/D51*100,1))</f>
        <v>100</v>
      </c>
      <c r="I51" s="32"/>
      <c r="J51" s="35" t="s">
        <v>30</v>
      </c>
      <c r="K51" s="36"/>
      <c r="L51" s="36"/>
      <c r="M51" s="36"/>
      <c r="N51" s="36"/>
      <c r="O51" s="36"/>
      <c r="P51" s="36"/>
      <c r="Q51" s="36"/>
      <c r="R51" s="36"/>
      <c r="S51" s="37"/>
    </row>
    <row r="52" spans="1:19" ht="200.1" customHeight="1">
      <c r="A52" s="87"/>
      <c r="B52" s="39"/>
      <c r="C52" s="28"/>
      <c r="D52" s="30"/>
      <c r="E52" s="30"/>
      <c r="F52" s="33"/>
      <c r="G52" s="34"/>
      <c r="H52" s="33"/>
      <c r="I52" s="34"/>
      <c r="J52" s="88"/>
      <c r="K52" s="89"/>
      <c r="L52" s="89"/>
      <c r="M52" s="89"/>
      <c r="N52" s="89"/>
      <c r="O52" s="89"/>
      <c r="P52" s="89"/>
      <c r="Q52" s="89"/>
      <c r="R52" s="89"/>
      <c r="S52" s="90"/>
    </row>
    <row r="53" spans="1:19" ht="355.5" customHeight="1">
      <c r="A53" s="82" t="s">
        <v>32</v>
      </c>
      <c r="B53" s="83"/>
      <c r="C53" s="83"/>
      <c r="D53" s="83"/>
      <c r="E53" s="83"/>
      <c r="F53" s="83"/>
      <c r="G53" s="83"/>
      <c r="H53" s="83"/>
      <c r="I53" s="83"/>
      <c r="J53" s="83"/>
      <c r="K53" s="83"/>
      <c r="L53" s="83"/>
      <c r="M53" s="83"/>
      <c r="N53" s="83"/>
      <c r="O53" s="83"/>
      <c r="P53" s="83"/>
      <c r="Q53" s="83"/>
      <c r="R53" s="83"/>
      <c r="S53" s="84"/>
    </row>
    <row r="54" spans="1:19" ht="30" customHeight="1">
      <c r="A54" s="63" t="s">
        <v>6</v>
      </c>
      <c r="B54" s="66" t="s">
        <v>7</v>
      </c>
      <c r="C54" s="67"/>
      <c r="D54" s="53" t="s">
        <v>8</v>
      </c>
      <c r="E54" s="53"/>
      <c r="F54" s="53" t="s">
        <v>9</v>
      </c>
      <c r="G54" s="53"/>
      <c r="H54" s="53"/>
      <c r="I54" s="53"/>
      <c r="J54" s="47" t="s">
        <v>10</v>
      </c>
      <c r="K54" s="48"/>
      <c r="L54" s="48"/>
      <c r="M54" s="48"/>
      <c r="N54" s="48"/>
      <c r="O54" s="48"/>
      <c r="P54" s="48"/>
      <c r="Q54" s="48"/>
      <c r="R54" s="48"/>
      <c r="S54" s="48"/>
    </row>
    <row r="55" spans="1:19" ht="30" customHeight="1">
      <c r="A55" s="64"/>
      <c r="B55" s="68"/>
      <c r="C55" s="69"/>
      <c r="D55" s="21" t="s">
        <v>11</v>
      </c>
      <c r="E55" s="21" t="s">
        <v>12</v>
      </c>
      <c r="F55" s="53" t="s">
        <v>13</v>
      </c>
      <c r="G55" s="53"/>
      <c r="H55" s="53" t="s">
        <v>14</v>
      </c>
      <c r="I55" s="53"/>
      <c r="J55" s="49"/>
      <c r="K55" s="50"/>
      <c r="L55" s="50"/>
      <c r="M55" s="50"/>
      <c r="N55" s="50"/>
      <c r="O55" s="50"/>
      <c r="P55" s="50"/>
      <c r="Q55" s="50"/>
      <c r="R55" s="50"/>
      <c r="S55" s="50"/>
    </row>
    <row r="56" spans="1:19" ht="30" customHeight="1">
      <c r="A56" s="65"/>
      <c r="B56" s="70"/>
      <c r="C56" s="71"/>
      <c r="D56" s="22" t="s">
        <v>15</v>
      </c>
      <c r="E56" s="22" t="s">
        <v>16</v>
      </c>
      <c r="F56" s="54" t="s">
        <v>17</v>
      </c>
      <c r="G56" s="54"/>
      <c r="H56" s="54" t="s">
        <v>18</v>
      </c>
      <c r="I56" s="54"/>
      <c r="J56" s="51"/>
      <c r="K56" s="52"/>
      <c r="L56" s="52"/>
      <c r="M56" s="52"/>
      <c r="N56" s="52"/>
      <c r="O56" s="52"/>
      <c r="P56" s="52"/>
      <c r="Q56" s="52"/>
      <c r="R56" s="52"/>
      <c r="S56" s="52"/>
    </row>
    <row r="57" spans="1:19" ht="62.25" customHeight="1">
      <c r="A57" s="85">
        <v>14</v>
      </c>
      <c r="B57" s="43" t="s">
        <v>19</v>
      </c>
      <c r="C57" s="45" t="s">
        <v>46</v>
      </c>
      <c r="D57" s="42">
        <f>IF(D61=0,0,ROUND(D59/D61*1,1))</f>
        <v>0.6</v>
      </c>
      <c r="E57" s="42">
        <f>IF(E61=0,0,ROUND(E59/E61*1,1))</f>
        <v>0.7</v>
      </c>
      <c r="F57" s="42">
        <f>E57-D57</f>
        <v>9.9999999999999978E-2</v>
      </c>
      <c r="G57" s="42"/>
      <c r="H57" s="42">
        <f>IF(D57=0,0,ROUND(E57/D57*100,1))</f>
        <v>116.7</v>
      </c>
      <c r="I57" s="42"/>
      <c r="J57" s="35" t="s">
        <v>28</v>
      </c>
      <c r="K57" s="36"/>
      <c r="L57" s="36"/>
      <c r="M57" s="36"/>
      <c r="N57" s="36"/>
      <c r="O57" s="36"/>
      <c r="P57" s="36"/>
      <c r="Q57" s="36"/>
      <c r="R57" s="36"/>
      <c r="S57" s="37"/>
    </row>
    <row r="58" spans="1:19" ht="211.5" customHeight="1">
      <c r="A58" s="86"/>
      <c r="B58" s="44"/>
      <c r="C58" s="45"/>
      <c r="D58" s="42"/>
      <c r="E58" s="42"/>
      <c r="F58" s="42"/>
      <c r="G58" s="42"/>
      <c r="H58" s="42"/>
      <c r="I58" s="42"/>
      <c r="J58" s="125" t="s">
        <v>74</v>
      </c>
      <c r="K58" s="126"/>
      <c r="L58" s="126"/>
      <c r="M58" s="126"/>
      <c r="N58" s="126"/>
      <c r="O58" s="126"/>
      <c r="P58" s="126"/>
      <c r="Q58" s="126"/>
      <c r="R58" s="126"/>
      <c r="S58" s="127"/>
    </row>
    <row r="59" spans="1:19" ht="34.5" customHeight="1">
      <c r="A59" s="86"/>
      <c r="B59" s="38" t="s">
        <v>20</v>
      </c>
      <c r="C59" s="46" t="s">
        <v>47</v>
      </c>
      <c r="D59" s="41">
        <v>72</v>
      </c>
      <c r="E59" s="41">
        <v>88</v>
      </c>
      <c r="F59" s="42">
        <f t="shared" ref="F59" si="4">E59-D59</f>
        <v>16</v>
      </c>
      <c r="G59" s="42"/>
      <c r="H59" s="42">
        <f t="shared" ref="H59" si="5">IF(D59=0,0,ROUND(E59/D59*100,1))</f>
        <v>122.2</v>
      </c>
      <c r="I59" s="42"/>
      <c r="J59" s="35" t="s">
        <v>29</v>
      </c>
      <c r="K59" s="36"/>
      <c r="L59" s="36"/>
      <c r="M59" s="36"/>
      <c r="N59" s="36"/>
      <c r="O59" s="36"/>
      <c r="P59" s="36"/>
      <c r="Q59" s="36"/>
      <c r="R59" s="36"/>
      <c r="S59" s="37"/>
    </row>
    <row r="60" spans="1:19" ht="200.1" customHeight="1">
      <c r="A60" s="86"/>
      <c r="B60" s="39"/>
      <c r="C60" s="46"/>
      <c r="D60" s="41"/>
      <c r="E60" s="41"/>
      <c r="F60" s="42"/>
      <c r="G60" s="42"/>
      <c r="H60" s="42"/>
      <c r="I60" s="42"/>
      <c r="J60" s="122" t="s">
        <v>68</v>
      </c>
      <c r="K60" s="123"/>
      <c r="L60" s="123"/>
      <c r="M60" s="123"/>
      <c r="N60" s="123"/>
      <c r="O60" s="123"/>
      <c r="P60" s="123"/>
      <c r="Q60" s="123"/>
      <c r="R60" s="123"/>
      <c r="S60" s="124"/>
    </row>
    <row r="61" spans="1:19" ht="34.5" customHeight="1">
      <c r="A61" s="86"/>
      <c r="B61" s="38" t="s">
        <v>21</v>
      </c>
      <c r="C61" s="40" t="s">
        <v>48</v>
      </c>
      <c r="D61" s="41">
        <v>127</v>
      </c>
      <c r="E61" s="41">
        <v>124</v>
      </c>
      <c r="F61" s="42">
        <f>E61-D61</f>
        <v>-3</v>
      </c>
      <c r="G61" s="42"/>
      <c r="H61" s="42">
        <f>IF(D61=0,0,ROUND(E61/D61*100,1))</f>
        <v>97.6</v>
      </c>
      <c r="I61" s="42"/>
      <c r="J61" s="35" t="s">
        <v>30</v>
      </c>
      <c r="K61" s="36"/>
      <c r="L61" s="36"/>
      <c r="M61" s="36"/>
      <c r="N61" s="36"/>
      <c r="O61" s="36"/>
      <c r="P61" s="36"/>
      <c r="Q61" s="36"/>
      <c r="R61" s="36"/>
      <c r="S61" s="37"/>
    </row>
    <row r="62" spans="1:19" ht="200.1" customHeight="1">
      <c r="A62" s="87"/>
      <c r="B62" s="39"/>
      <c r="C62" s="40"/>
      <c r="D62" s="41"/>
      <c r="E62" s="41"/>
      <c r="F62" s="42"/>
      <c r="G62" s="42"/>
      <c r="H62" s="42"/>
      <c r="I62" s="42"/>
      <c r="J62" s="122" t="s">
        <v>75</v>
      </c>
      <c r="K62" s="123"/>
      <c r="L62" s="123"/>
      <c r="M62" s="123"/>
      <c r="N62" s="123"/>
      <c r="O62" s="123"/>
      <c r="P62" s="123"/>
      <c r="Q62" s="123"/>
      <c r="R62" s="123"/>
      <c r="S62" s="124"/>
    </row>
    <row r="63" spans="1:19" ht="75.75" customHeight="1" thickBot="1">
      <c r="A63" s="82"/>
      <c r="B63" s="83"/>
      <c r="C63" s="83"/>
      <c r="D63" s="83"/>
      <c r="E63" s="83"/>
      <c r="F63" s="83"/>
      <c r="G63" s="83"/>
      <c r="H63" s="83"/>
      <c r="I63" s="83"/>
      <c r="J63" s="83"/>
      <c r="K63" s="83"/>
      <c r="L63" s="83"/>
      <c r="M63" s="83"/>
      <c r="N63" s="83"/>
      <c r="O63" s="83"/>
      <c r="P63" s="83"/>
      <c r="Q63" s="83"/>
      <c r="R63" s="83"/>
      <c r="S63" s="84"/>
    </row>
    <row r="64" spans="1:19" ht="75.75" customHeight="1">
      <c r="A64" s="23"/>
      <c r="B64" s="23"/>
      <c r="C64" s="24" t="s">
        <v>51</v>
      </c>
      <c r="D64" s="106" t="s">
        <v>52</v>
      </c>
      <c r="E64" s="107"/>
      <c r="F64" s="107"/>
      <c r="G64" s="107"/>
      <c r="H64" s="107"/>
      <c r="I64" s="107"/>
      <c r="J64" s="107"/>
      <c r="K64" s="108"/>
      <c r="L64" s="106" t="s">
        <v>53</v>
      </c>
      <c r="M64" s="107"/>
      <c r="N64" s="107"/>
      <c r="O64" s="107"/>
      <c r="P64" s="108"/>
      <c r="Q64" s="23"/>
      <c r="R64" s="23"/>
      <c r="S64" s="23"/>
    </row>
    <row r="65" spans="1:19" ht="75.75" customHeight="1">
      <c r="A65" s="23"/>
      <c r="B65" s="23"/>
      <c r="C65" s="25" t="s">
        <v>55</v>
      </c>
      <c r="D65" s="109" t="str">
        <f>IF(D17=0,"EL INDICADOR NO APLICA",IF(AND(H17&gt;=95,H17&lt;=105,H19&gt;=90,H19&lt;=110,H21&gt;=90,H21&lt;=110),"EL INDICADOR SE ALCANZÓ DE ACUERDO A LO PROGRAMADO",IF(AND(H17&gt;=95,H17&lt;=105,OR(H19&lt;90,H19&gt;110,H21&lt;90,H21&gt;110)),"DEBERÁ REGISTRAR LAS CAUSAS A LAS VARIACIONES CON RESPECTO DEL INDICADOR Y SUS VARIABLES, ASÍ COMO EL RIESGO Y LAS ACCIONES",IF(AND(H17&lt;95,H19&gt;=90,H19&lt;=110,H21&gt;=90,H21&lt;=110),"DEBERÁ REGISTRAR LAS CAUSAS A LAS VARIACIONES CON RESPECTO DEL INDICADOR",IF(AND(H17&gt;105,H19&gt;=90,H19&lt;=110,H21&gt;=90,H21&lt;=110),"DEBERÁ REGISTRAR LAS CAUSA A LAS VARIACIONES CON RESPECTO DEL INDICADOR",IF(AND(H17&lt;95,OR(H19&lt;90,H19&gt;110,H21&lt;90,H21&gt;110)),"DEBERÁ REGISTRAR LAS CAUSAS A LAS VARIACIONES CON RESPECTO DEL INDICADOR Y SUS VARIABLES, ASÍ COMO EL RIESGO Y LAS ACCIONES",IF(AND(H17&gt;105,OR(H19&lt;90,H19&gt;110,H21&lt;90,H21&gt;110)),"DEBERÁ REGISTRAR LAS CAUSAS A LAS VARIACIONES CON RESPECTO DEL INDICADOR Y SUS VARIABLES, ASÍ COMO EL RIESGO Y LAS ACCIONES")))))))</f>
        <v>DEBERÁ REGISTRAR LAS CAUSAS A LAS VARIACIONES CON RESPECTO DEL INDICADOR Y SUS VARIABLES, ASÍ COMO EL RIESGO Y LAS ACCIONES</v>
      </c>
      <c r="E65" s="110"/>
      <c r="F65" s="110"/>
      <c r="G65" s="110"/>
      <c r="H65" s="110"/>
      <c r="I65" s="110"/>
      <c r="J65" s="110"/>
      <c r="K65" s="111"/>
      <c r="L65" s="109" t="str">
        <f>IF(AND(D19=0,D21=0),"El indicador no aplica",IF(AND(H17&gt;=95,H17&lt;=105,H19&gt;=90,H19&lt;=110,H21&gt;=90,H21&lt;=110),"OK",IF(ISBLANK(J18),"NO HA REGISTRADO LAS CAUSA, LOS RIESGOS Y EFECTOS",IF(ISTEXT(J18),"OK"))))</f>
        <v>OK</v>
      </c>
      <c r="M65" s="110"/>
      <c r="N65" s="110"/>
      <c r="O65" s="110"/>
      <c r="P65" s="111"/>
      <c r="Q65" s="23"/>
      <c r="R65" s="23"/>
      <c r="S65" s="23"/>
    </row>
    <row r="66" spans="1:19" ht="75.75" customHeight="1">
      <c r="A66" s="23"/>
      <c r="B66" s="23"/>
      <c r="C66" s="25" t="s">
        <v>56</v>
      </c>
      <c r="D66" s="109" t="str">
        <f>IF(D27=0,"EL INDICADOR NO APLICA",IF(AND(H27&gt;=95,H27&lt;=105,H29&gt;=90,H29&lt;=110,H31&gt;=90,H31&lt;=110),"EL INDICADOR SE ALCANZÓ DE ACUERDO A LO PROGRAMADO",IF(AND(H27&gt;=95,H27&lt;=105,OR(H29&lt;90,H29&gt;110,H31&lt;90,H31&gt;110)),"DEBERÁ REGISTRAR LAS CAUSAS A LAS VARIACIONES CON RESPECTO DEL INDICADOR Y SUS VARIABLES, ASÍ COMO EL RIESGO Y LAS ACCIONES",IF(AND(H27&lt;95,H29&gt;=90,H29&lt;=110,H31&gt;=90,H31&lt;=110),"DEBERÁ REGISTRAR LAS CAUSAS A LAS VARIACIONES CON RESPECTO DEL INDICADOR",IF(AND(H27&gt;105,H29&gt;=90,H29&lt;=110,H31&gt;=90,H31&lt;=110),"DEBERÁ REGISTRAR LAS CAUSA A LAS VARIACIONES CON RESPECTO DEL INDICADOR",IF(AND(H27&lt;95,OR(H29&lt;90,H29&gt;110,H31&lt;90,H31&gt;110)),"DEBERÁ REGISTRAR LAS CAUSAS A LAS VARIACIONES CON RESPECTO DEL INDICADOR Y SUS VARIABLES, ASÍ COMO EL RIESGO Y LAS ACCIONES",IF(AND(H27&gt;105,OR(H29&lt;90,H29&gt;110,H31&lt;90,H31&gt;110)),"DEBERÁ REGISTRAR LAS CAUSAS A LAS VARIACIONES CON RESPECTO DEL INDICADOR Y SUS VARIABLES, ASÍ COMO EL RIESGO Y LAS ACCIONES")))))))</f>
        <v>DEBERÁ REGISTRAR LAS CAUSAS A LAS VARIACIONES CON RESPECTO DEL INDICADOR Y SUS VARIABLES, ASÍ COMO EL RIESGO Y LAS ACCIONES</v>
      </c>
      <c r="E66" s="110"/>
      <c r="F66" s="110"/>
      <c r="G66" s="110"/>
      <c r="H66" s="110"/>
      <c r="I66" s="110"/>
      <c r="J66" s="110"/>
      <c r="K66" s="111"/>
      <c r="L66" s="109" t="str">
        <f>IF(AND(D29=0,D31=0),"El indicador no aplica",IF(AND(H27&gt;=95,H27&lt;=105,H29&gt;=90,H29&lt;=110,H31&gt;=90,H31&lt;=110),"OK",IF(ISBLANK(J28),"NO HA REGISTRADO LAS CAUSA, LOS RIESGOS Y EFECTOS",IF(ISTEXT(J28),"OK"))))</f>
        <v>OK</v>
      </c>
      <c r="M66" s="110"/>
      <c r="N66" s="110"/>
      <c r="O66" s="110"/>
      <c r="P66" s="111"/>
      <c r="Q66" s="23"/>
      <c r="R66" s="23"/>
      <c r="S66" s="23"/>
    </row>
    <row r="67" spans="1:19" ht="75.75" customHeight="1">
      <c r="A67" s="23"/>
      <c r="B67" s="23"/>
      <c r="C67" s="25" t="s">
        <v>57</v>
      </c>
      <c r="D67" s="109" t="str">
        <f>IF(D37=0,"EL INDICADOR NO APLICA",IF(AND(H37&gt;=95,H37&lt;=105,H39&gt;=90,H39&lt;=110,H41&gt;=90,H41&lt;=110),"EL INDICADOR SE ALCANZÓ DE ACUERDO A LO PROGRAMADO",IF(AND(H37&gt;=95,H37&lt;=105,OR(H39&lt;90,H39&gt;110,H41&lt;90,H41&gt;110)),"DEBERÁ REGISTRAR LAS CAUSAS A LAS VARIACIONES CON RESPECTO DEL INDICADOR Y SUS VARIABLES, ASÍ COMO EL RIESGO Y LAS ACCIONES",IF(AND(H37&lt;95,H39&gt;=90,H39&lt;=110,H41&gt;=90,H41&lt;=110),"DEBERÁ REGISTRAR LAS CAUSAS A LAS VARIACIONES CON RESPECTO DEL INDICADOR",IF(AND(H37&gt;105,H39&gt;=90,H39&lt;=110,H41&gt;=90,H41&lt;=110),"DEBERÁ REGISTRAR LAS CAUSA A LAS VARIACIONES CON RESPECTO DEL INDICADOR",IF(AND(H37&lt;95,OR(H39&lt;90,H39&gt;110,H41&lt;90,H41&gt;110)),"DEBERÁ REGISTRAR LAS CAUSAS A LAS VARIACIONES CON RESPECTO DEL INDICADOR Y SUS VARIABLES, ASÍ COMO EL RIESGO Y LAS ACCIONES",IF(AND(H37&gt;105,OR(H39&lt;90,H39&gt;110,H41&lt;90,H41&gt;110)),"DEBERÁ REGISTRAR LAS CAUSAS A LAS VARIACIONES CON RESPECTO DEL INDICADOR Y SUS VARIABLES, ASÍ COMO EL RIESGO Y LAS ACCIONES")))))))</f>
        <v>DEBERÁ REGISTRAR LAS CAUSAS A LAS VARIACIONES CON RESPECTO DEL INDICADOR Y SUS VARIABLES, ASÍ COMO EL RIESGO Y LAS ACCIONES</v>
      </c>
      <c r="E67" s="110"/>
      <c r="F67" s="110"/>
      <c r="G67" s="110"/>
      <c r="H67" s="110"/>
      <c r="I67" s="110"/>
      <c r="J67" s="110"/>
      <c r="K67" s="111"/>
      <c r="L67" s="109" t="str">
        <f>IF(AND(D39=0,D41=0),"El indicador no aplica",IF(AND(H37&gt;=95,H37&lt;=105,H39&gt;=90,H39&lt;=110,H41&gt;=90,H41&lt;=110),"OK",IF(ISBLANK(J38),"NO HA REGISTRADO LAS CAUSA, LOS RIESGOS Y EFECTOS",IF(ISTEXT(J38),"OK"))))</f>
        <v>OK</v>
      </c>
      <c r="M67" s="110"/>
      <c r="N67" s="110"/>
      <c r="O67" s="110"/>
      <c r="P67" s="111"/>
      <c r="Q67" s="23"/>
      <c r="R67" s="23"/>
      <c r="S67" s="23"/>
    </row>
    <row r="68" spans="1:19" ht="75.75" customHeight="1">
      <c r="A68" s="23"/>
      <c r="B68" s="23"/>
      <c r="C68" s="25" t="s">
        <v>58</v>
      </c>
      <c r="D68" s="109" t="str">
        <f>IF(D47=0,"EL INDICADOR NO APLICA",IF(AND(H47&gt;=95,H47&lt;=105,H49&gt;=90,H49&lt;=110,H51&gt;=90,H51&lt;=110),"EL INDICADOR SE ALCANZÓ DE ACUERDO A LO PROGRAMADO",IF(AND(H47&gt;=95,H47&lt;=105,OR(H49&lt;90,H49&gt;110,H51&lt;90,H51&gt;110)),"DEBERÁ REGISTRAR LAS CAUSAS A LAS VARIACIONES CON RESPECTO DEL INDICADOR Y SUS VARIABLES, ASÍ COMO EL RIESGO Y LAS ACCIONES",IF(AND(H47&lt;95,H49&gt;=90,H49&lt;=110,H51&gt;=90,H51&lt;=110),"DEBERÁ REGISTRAR LAS CAUSAS A LAS VARIACIONES CON RESPECTO DEL INDICADOR",IF(AND(H47&gt;105,H49&gt;=90,H49&lt;=110,H51&gt;=90,H51&lt;=110),"DEBERÁ REGISTRAR LAS CAUSA A LAS VARIACIONES CON RESPECTO DEL INDICADOR",IF(AND(H47&lt;95,OR(H49&lt;90,H49&gt;110,H51&lt;90,H51&gt;110)),"DEBERÁ REGISTRAR LAS CAUSAS A LAS VARIACIONES CON RESPECTO DEL INDICADOR Y SUS VARIABLES, ASÍ COMO EL RIESGO Y LAS ACCIONES",IF(AND(H47&gt;105,OR(H49&lt;90,H49&gt;110,H51&lt;90,H51&gt;110)),"DEBERÁ REGISTRAR LAS CAUSAS A LAS VARIACIONES CON RESPECTO DEL INDICADOR Y SUS VARIABLES, ASÍ COMO EL RIESGO Y LAS ACCIONES")))))))</f>
        <v>EL INDICADOR SE ALCANZÓ DE ACUERDO A LO PROGRAMADO</v>
      </c>
      <c r="E68" s="110"/>
      <c r="F68" s="110"/>
      <c r="G68" s="110"/>
      <c r="H68" s="110"/>
      <c r="I68" s="110"/>
      <c r="J68" s="110"/>
      <c r="K68" s="111"/>
      <c r="L68" s="109" t="str">
        <f>IF(AND(D49=0,D51=0),"El indicador no aplica",IF(AND(H47&gt;=95,H47&lt;=105,H49&gt;=90,H49&lt;=110,H51&gt;=90,H51&lt;=110),"OK",IF(ISBLANK(J48),"NO HA REGISTRADO LAS CAUSA, LOS RIESGOS Y EFECTOS",IF(ISTEXT(J48),"OK"))))</f>
        <v>OK</v>
      </c>
      <c r="M68" s="110"/>
      <c r="N68" s="110"/>
      <c r="O68" s="110"/>
      <c r="P68" s="111"/>
      <c r="Q68" s="23"/>
      <c r="R68" s="23"/>
      <c r="S68" s="23"/>
    </row>
    <row r="69" spans="1:19" ht="75.75" customHeight="1" thickBot="1">
      <c r="A69" s="23"/>
      <c r="B69" s="23"/>
      <c r="C69" s="26" t="s">
        <v>54</v>
      </c>
      <c r="D69" s="109" t="str">
        <f>IF(D57=0,"EL INDICADOR NO APLICA",IF(AND(H57&gt;=95,H57&lt;=105,H59&gt;=90,H59&lt;=110,H61&gt;=90,H61&lt;=110),"EL INDICADOR SE ALCANZÓ DE ACUERDO A LO PROGRAMADO",IF(AND(H57&gt;=95,H57&lt;=105,OR(H59&lt;90,H59&gt;110,H61&lt;90,H61&gt;110)),"DEBERÁ REGISTRAR LAS CAUSAS A LAS VARIACIONES CON RESPECTO DEL INDICADOR Y SUS VARIABLES, ASÍ COMO EL RIESGO Y LAS ACCIONES",IF(AND(H57&lt;95,H59&gt;=90,H59&lt;=110,H61&gt;=90,H61&lt;=110),"DEBERÁ REGISTRAR LAS CAUSAS A LAS VARIACIONES CON RESPECTO DEL INDICADOR",IF(AND(H57&gt;105,H59&gt;=90,H59&lt;=110,H61&gt;=90,H61&lt;=110),"DEBERÁ REGISTRAR LAS CAUSA A LAS VARIACIONES CON RESPECTO DEL INDICADOR",IF(AND(H57&lt;95,OR(H59&lt;90,H59&gt;110,H61&lt;90,H61&gt;110)),"DEBERÁ REGISTRAR LAS CAUSAS A LAS VARIACIONES CON RESPECTO DEL INDICADOR Y SUS VARIABLES, ASÍ COMO EL RIESGO Y LAS ACCIONES",IF(AND(H57&gt;105,OR(H59&lt;90,H59&gt;110,H61&lt;90,H61&gt;110)),"DEBERÁ REGISTRAR LAS CAUSAS A LAS VARIACIONES CON RESPECTO DEL INDICADOR Y SUS VARIABLES, ASÍ COMO EL RIESGO Y LAS ACCIONES")))))))</f>
        <v>DEBERÁ REGISTRAR LAS CAUSAS A LAS VARIACIONES CON RESPECTO DEL INDICADOR Y SUS VARIABLES, ASÍ COMO EL RIESGO Y LAS ACCIONES</v>
      </c>
      <c r="E69" s="110"/>
      <c r="F69" s="110"/>
      <c r="G69" s="110"/>
      <c r="H69" s="110"/>
      <c r="I69" s="110"/>
      <c r="J69" s="110"/>
      <c r="K69" s="111"/>
      <c r="L69" s="112" t="str">
        <f>IF(AND(D59=0,D61=0),"El indicador no aplica",IF(AND(H57&gt;=95,H57&lt;=105,H59&gt;=90,H59&lt;=110,H61&gt;=90,H61&lt;=110),"OK",IF(ISBLANK(J58),"NO HA REGISTRADO LAS CAUSA, LOS RIESGOS Y EFECTOS",IF(ISTEXT(J58),"OK"))))</f>
        <v>OK</v>
      </c>
      <c r="M69" s="113"/>
      <c r="N69" s="113"/>
      <c r="O69" s="113"/>
      <c r="P69" s="114"/>
      <c r="Q69" s="23"/>
      <c r="R69" s="23"/>
      <c r="S69" s="23"/>
    </row>
    <row r="70" spans="1:19" ht="75.75" customHeight="1">
      <c r="A70" s="82"/>
      <c r="B70" s="83"/>
      <c r="C70" s="83"/>
      <c r="D70" s="83"/>
      <c r="E70" s="83"/>
      <c r="F70" s="83"/>
      <c r="G70" s="83"/>
      <c r="H70" s="83"/>
      <c r="I70" s="83"/>
      <c r="J70" s="83"/>
      <c r="K70" s="83"/>
      <c r="L70" s="83"/>
      <c r="M70" s="83"/>
      <c r="N70" s="83"/>
      <c r="O70" s="83"/>
      <c r="P70" s="83"/>
      <c r="Q70" s="83"/>
      <c r="R70" s="83"/>
      <c r="S70" s="84"/>
    </row>
    <row r="71" spans="1:19" ht="106.5" customHeight="1">
      <c r="C71" s="95" t="s">
        <v>22</v>
      </c>
      <c r="D71" s="95"/>
      <c r="E71" s="95"/>
      <c r="J71" s="95" t="s">
        <v>23</v>
      </c>
      <c r="K71" s="95"/>
      <c r="L71" s="95"/>
      <c r="M71" s="95"/>
      <c r="N71" s="95"/>
      <c r="O71" s="95"/>
      <c r="P71" s="95"/>
      <c r="Q71" s="95"/>
      <c r="R71" s="95"/>
    </row>
    <row r="72" spans="1:19" ht="201" customHeight="1">
      <c r="C72" s="96" t="s">
        <v>62</v>
      </c>
      <c r="D72" s="96"/>
      <c r="E72" s="96"/>
      <c r="J72" s="96" t="s">
        <v>63</v>
      </c>
      <c r="K72" s="96"/>
      <c r="L72" s="96"/>
      <c r="M72" s="96"/>
      <c r="N72" s="96"/>
      <c r="O72" s="96"/>
      <c r="P72" s="96"/>
      <c r="Q72" s="96"/>
      <c r="R72" s="96"/>
    </row>
    <row r="73" spans="1:19" ht="76.5" customHeight="1">
      <c r="C73" s="78" t="s">
        <v>24</v>
      </c>
      <c r="D73" s="79"/>
      <c r="E73" s="79"/>
      <c r="J73" s="78" t="s">
        <v>25</v>
      </c>
      <c r="K73" s="79"/>
      <c r="L73" s="79"/>
      <c r="M73" s="79"/>
      <c r="N73" s="79"/>
      <c r="O73" s="79"/>
      <c r="P73" s="79"/>
      <c r="Q73" s="79"/>
      <c r="R73" s="79"/>
    </row>
    <row r="74" spans="1:19" ht="129.75" customHeight="1">
      <c r="B74" s="80" t="s">
        <v>26</v>
      </c>
      <c r="C74" s="81"/>
      <c r="D74" s="81"/>
      <c r="E74" s="81"/>
      <c r="F74" s="81"/>
      <c r="G74" s="81"/>
      <c r="H74" s="81"/>
      <c r="I74" s="81"/>
      <c r="J74" s="81"/>
      <c r="K74" s="81"/>
      <c r="L74" s="81"/>
      <c r="M74" s="81"/>
      <c r="N74" s="81"/>
      <c r="O74" s="81"/>
      <c r="P74" s="81"/>
      <c r="Q74" s="81"/>
      <c r="R74" s="81"/>
    </row>
  </sheetData>
  <sheetProtection selectLockedCells="1"/>
  <dataConsolidate/>
  <mergeCells count="200">
    <mergeCell ref="D67:K67"/>
    <mergeCell ref="L67:P67"/>
    <mergeCell ref="D68:K68"/>
    <mergeCell ref="L68:P68"/>
    <mergeCell ref="D69:K69"/>
    <mergeCell ref="L69:P69"/>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H46:I46"/>
    <mergeCell ref="J29:S29"/>
    <mergeCell ref="J38:S38"/>
    <mergeCell ref="A70:S70"/>
    <mergeCell ref="A57:A62"/>
    <mergeCell ref="J57:S57"/>
    <mergeCell ref="J59:S59"/>
    <mergeCell ref="J62:S62"/>
    <mergeCell ref="D54:E54"/>
    <mergeCell ref="F54:I54"/>
    <mergeCell ref="J54:S56"/>
    <mergeCell ref="F55:G55"/>
    <mergeCell ref="H55:I55"/>
    <mergeCell ref="F56:G56"/>
    <mergeCell ref="H56:I56"/>
    <mergeCell ref="F59:G60"/>
    <mergeCell ref="H59:I60"/>
    <mergeCell ref="J60:S60"/>
    <mergeCell ref="D59:D60"/>
    <mergeCell ref="E59:E60"/>
    <mergeCell ref="A63:S63"/>
    <mergeCell ref="D64:K64"/>
    <mergeCell ref="L64:P64"/>
    <mergeCell ref="D65:K65"/>
    <mergeCell ref="L65:P65"/>
    <mergeCell ref="D66:K66"/>
    <mergeCell ref="L66:P66"/>
    <mergeCell ref="A37:A42"/>
    <mergeCell ref="B17:B18"/>
    <mergeCell ref="B19:B20"/>
    <mergeCell ref="C19:C20"/>
    <mergeCell ref="D19:D20"/>
    <mergeCell ref="E19:E20"/>
    <mergeCell ref="C17:C18"/>
    <mergeCell ref="D17:D18"/>
    <mergeCell ref="E17:E18"/>
    <mergeCell ref="B37:B38"/>
    <mergeCell ref="C37:C38"/>
    <mergeCell ref="D37:D38"/>
    <mergeCell ref="E37:E38"/>
    <mergeCell ref="A17:A22"/>
    <mergeCell ref="A24:A26"/>
    <mergeCell ref="B41:B42"/>
    <mergeCell ref="C41:C42"/>
    <mergeCell ref="D41:D42"/>
    <mergeCell ref="E41:E42"/>
    <mergeCell ref="B29:B30"/>
    <mergeCell ref="B31:B32"/>
    <mergeCell ref="C29:C30"/>
    <mergeCell ref="E29:E30"/>
    <mergeCell ref="A27:A32"/>
    <mergeCell ref="B39:B40"/>
    <mergeCell ref="C39:C40"/>
    <mergeCell ref="D39:D40"/>
    <mergeCell ref="B24:C26"/>
    <mergeCell ref="D24:E24"/>
    <mergeCell ref="B51:B52"/>
    <mergeCell ref="J28:S28"/>
    <mergeCell ref="J30:S30"/>
    <mergeCell ref="J32:S32"/>
    <mergeCell ref="D29:D30"/>
    <mergeCell ref="H29:I30"/>
    <mergeCell ref="F29:G30"/>
    <mergeCell ref="C31:C32"/>
    <mergeCell ref="D31:D32"/>
    <mergeCell ref="E31:E32"/>
    <mergeCell ref="F31:G32"/>
    <mergeCell ref="H31:I32"/>
    <mergeCell ref="E39:E40"/>
    <mergeCell ref="F39:G40"/>
    <mergeCell ref="H39:I40"/>
    <mergeCell ref="J41:S41"/>
    <mergeCell ref="F41:G42"/>
    <mergeCell ref="H41:I42"/>
    <mergeCell ref="J40:S40"/>
    <mergeCell ref="C71:E71"/>
    <mergeCell ref="J71:R71"/>
    <mergeCell ref="C72:E72"/>
    <mergeCell ref="J72:R72"/>
    <mergeCell ref="A33:S33"/>
    <mergeCell ref="A34:A36"/>
    <mergeCell ref="B34:C36"/>
    <mergeCell ref="D34:E34"/>
    <mergeCell ref="F34:I34"/>
    <mergeCell ref="J34:S36"/>
    <mergeCell ref="F35:G35"/>
    <mergeCell ref="H35:I35"/>
    <mergeCell ref="F36:G36"/>
    <mergeCell ref="H36:I36"/>
    <mergeCell ref="A44:A46"/>
    <mergeCell ref="B44:C46"/>
    <mergeCell ref="D44:E44"/>
    <mergeCell ref="F44:I44"/>
    <mergeCell ref="J44:S46"/>
    <mergeCell ref="F45:G45"/>
    <mergeCell ref="H45:I45"/>
    <mergeCell ref="F46:G46"/>
    <mergeCell ref="F37:G38"/>
    <mergeCell ref="H37:I38"/>
    <mergeCell ref="C73:E73"/>
    <mergeCell ref="J73:R73"/>
    <mergeCell ref="B74:R74"/>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C49:C50"/>
    <mergeCell ref="E2:M2"/>
    <mergeCell ref="D5:N5"/>
    <mergeCell ref="M8:S8"/>
    <mergeCell ref="D9:J9"/>
    <mergeCell ref="A14:A16"/>
    <mergeCell ref="B14:C16"/>
    <mergeCell ref="D14:E14"/>
    <mergeCell ref="F14:I14"/>
    <mergeCell ref="J14:S16"/>
    <mergeCell ref="F15:G15"/>
    <mergeCell ref="Q11:S13"/>
    <mergeCell ref="N11:P13"/>
    <mergeCell ref="E4:M4"/>
    <mergeCell ref="J17:S17"/>
    <mergeCell ref="J19:S19"/>
    <mergeCell ref="J22:S22"/>
    <mergeCell ref="H15:I15"/>
    <mergeCell ref="F16:G16"/>
    <mergeCell ref="H16:I16"/>
    <mergeCell ref="J18:S18"/>
    <mergeCell ref="J20:S20"/>
    <mergeCell ref="F19:G20"/>
    <mergeCell ref="H19:I20"/>
    <mergeCell ref="J21:S21"/>
    <mergeCell ref="J42:S42"/>
    <mergeCell ref="J24:S26"/>
    <mergeCell ref="F25:G25"/>
    <mergeCell ref="H25:I25"/>
    <mergeCell ref="F26:G26"/>
    <mergeCell ref="H26:I26"/>
    <mergeCell ref="J37:S37"/>
    <mergeCell ref="J31:S31"/>
    <mergeCell ref="J27:S27"/>
    <mergeCell ref="J39:S39"/>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2018-07-02T17:26:59Z</cp:lastPrinted>
  <dcterms:created xsi:type="dcterms:W3CDTF">2016-12-09T18:35:27Z</dcterms:created>
  <dcterms:modified xsi:type="dcterms:W3CDTF">2018-07-02T21:30:38Z</dcterms:modified>
</cp:coreProperties>
</file>