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0" yWindow="-45" windowWidth="21405" windowHeight="12315"/>
  </bookViews>
  <sheets>
    <sheet name="CONCENTRADO E010" sheetId="1" r:id="rId1"/>
  </sheets>
  <definedNames>
    <definedName name="_xlnm._FilterDatabase" localSheetId="0" hidden="1">'CONCENTRADO E010'!#REF!</definedName>
    <definedName name="_xlnm.Print_Area" localSheetId="0">'CONCENTRADO E010'!$A$1:$S$73</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17" i="1"/>
  <c r="E17"/>
  <c r="H19"/>
  <c r="H21"/>
  <c r="E59"/>
  <c r="E61"/>
  <c r="H61"/>
  <c r="D59"/>
  <c r="F59" s="1"/>
  <c r="D57"/>
  <c r="H51"/>
  <c r="F51"/>
  <c r="H49"/>
  <c r="F49"/>
  <c r="E47"/>
  <c r="D47"/>
  <c r="E41"/>
  <c r="E37"/>
  <c r="H37" s="1"/>
  <c r="L67" s="1"/>
  <c r="D41"/>
  <c r="H41"/>
  <c r="H39"/>
  <c r="F39"/>
  <c r="E31"/>
  <c r="F31" s="1"/>
  <c r="H29"/>
  <c r="F29"/>
  <c r="D27"/>
  <c r="F21"/>
  <c r="F19"/>
  <c r="H31"/>
  <c r="E27"/>
  <c r="F17"/>
  <c r="H59"/>
  <c r="E57"/>
  <c r="F61"/>
  <c r="D37"/>
  <c r="F41"/>
  <c r="F57"/>
  <c r="H57"/>
  <c r="D69" s="1"/>
  <c r="D67" l="1"/>
  <c r="F37"/>
  <c r="H27"/>
  <c r="L66" s="1"/>
  <c r="F27"/>
  <c r="D66"/>
  <c r="H17"/>
  <c r="D65"/>
  <c r="L65"/>
  <c r="L69"/>
  <c r="H47"/>
  <c r="L68" s="1"/>
  <c r="F47"/>
  <c r="D68" l="1"/>
</calcChain>
</file>

<file path=xl/sharedStrings.xml><?xml version="1.0" encoding="utf-8"?>
<sst xmlns="http://schemas.openxmlformats.org/spreadsheetml/2006/main" count="151" uniqueCount="74">
  <si>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</si>
  <si>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</si>
  <si>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</si>
  <si>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</si>
  <si>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</si>
  <si>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</si>
  <si>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</si>
  <si>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</si>
  <si>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</si>
  <si>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</si>
  <si>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</si>
  <si>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</si>
  <si>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</si>
  <si>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</si>
  <si>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</si>
  <si>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</si>
  <si>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</si>
  <si>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</si>
  <si>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</si>
  <si>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</si>
  <si>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</si>
  <si>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</si>
  <si>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</si>
  <si>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</si>
  <si>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</si>
  <si>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</si>
  <si>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</si>
  <si>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</si>
  <si>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</si>
  <si>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</si>
  <si>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</si>
  <si>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</si>
  <si>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</si>
  <si>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</si>
  <si>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</si>
  <si>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</si>
  <si>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Porcentaje de profesionales de la salud que concluyeron cursos de educación continua
FÓRMULA: VARIABLE1 / VARIABLE2 X 100</t>
  </si>
  <si>
    <t>Eficacia en la impartición de cursos 
de educación continua 
FÓRMULA: VARIABLE1 / VARIABLE2 X 100</t>
  </si>
  <si>
    <t xml:space="preserve">Número de cursos de educación continua impartidos por la institución en el periodo </t>
  </si>
  <si>
    <t>Porcentaje de participantes externos en los cursos de educación continua
FÓRMULA: VARIABLE1 / VARIABLE2 X 100</t>
  </si>
  <si>
    <t>Número de participantes externos en los cursos de educación continua impartidos en el periodo</t>
  </si>
  <si>
    <t xml:space="preserve">Percepción sobre la calidad de los cursos de educación continua 
FÓRMULA: VARIABLE1 / VARIABLE2 </t>
  </si>
  <si>
    <t xml:space="preserve">Sumatoria de la calificación manifestada por los profesionales de la salud que participan en cursos de educación continua (que concluyen en el periodo) encuestados respecto a la calidad percibida de los cursos recibidos  </t>
  </si>
  <si>
    <t xml:space="preserve">Total de profesionales de la salud que participan en cursos de educación continua (que concluyen en el periodo) encuestados </t>
  </si>
  <si>
    <t xml:space="preserve">Número de profesionales de la salud efectivamente inscritos a los cursos de educación continua realizados por la institución durante el periodo reportado </t>
  </si>
  <si>
    <t>Número de profesionales de la salud que  recibieron constancia de conclusión de los cursos de educación continua impartida por la institución</t>
  </si>
  <si>
    <t xml:space="preserve">Número de profesionales de la salud inscritos a los cursos de educación continua realizados por la institución durante el periodo reportado  </t>
  </si>
  <si>
    <t>Total de cursos de educación continua programados por la institución en el mismo periodo</t>
  </si>
  <si>
    <t>Total de participantes en los cursos de educación continua impartidos en el periodo</t>
  </si>
  <si>
    <t>Eficacia en la captación de participantes a cursos 
de educación continua
FÓRMULA: VARIABLE1 / VARIABLE2 X 100</t>
  </si>
  <si>
    <t xml:space="preserve">Número de  profesionales de la salud que se proyectó asistirían a los cursos de educación continua que se realizaron durante el periodo reportado </t>
  </si>
  <si>
    <t>VALIDADOR</t>
  </si>
  <si>
    <t>INDICADOR 5</t>
  </si>
  <si>
    <t>INDICADOR 9</t>
  </si>
  <si>
    <t>INDICADOR 10</t>
  </si>
  <si>
    <t>INDICADOR 14</t>
  </si>
  <si>
    <t>OBSERVACIÓN DE LAS EXPLICACIONES</t>
  </si>
  <si>
    <t xml:space="preserve">CALIFICACIÓN </t>
  </si>
  <si>
    <t>INDICADOR 8</t>
  </si>
  <si>
    <t xml:space="preserve">        EVALUACIÓN DE CUMPLIMIENTO DE METAS PERÍODO ENERO - JUNIO 2018</t>
  </si>
  <si>
    <t>NCA</t>
  </si>
  <si>
    <t>INSTITUTO NACIONAL DE CARDIOLOGÍA IGNACIO CHÁVEZ</t>
  </si>
  <si>
    <t>Al cierre del primer semestre se alcanzó el 191.7% de eficacia de educación continua con 23 cursos impartidos por la institución de 12 programados, la programación fue del 100.0% con 12 cursos a impartirse. Lo anterior se debe a que fue modificado el Programa de Educación Continua del Área de Enfermería debido a la demanda de curso en temas de actualización, a su vez, el área médica ha realizado algunos cursos que no estaban programados. El cumplimiento de meta que se obtiene es del 191.7% señalando un semáforo de color rojo conforme al criterio de la SHCP.</t>
  </si>
  <si>
    <t xml:space="preserve">
Se llevó a cabo una reprogramación de este indicador, mediante solicitud de acuerdo en la XCI Reunión de Órgano de Gobierno, celebrada el pasado 9 de mayo del año en curso, la cual fue autorizada y se espera que el próximo mes de julio se realice el ajuste de metas ante la SHCP.</t>
  </si>
  <si>
    <t>No se identifica riesgo, ya que hay una mayor participación de personal de salud externo por el interés de capacitación y actualización, sin embargo se llevó a cabo la reprogramación del indicador.</t>
  </si>
  <si>
    <t>Al cierre del periodo se alcanzó el 46.4% de participantes externos en los cursos de educación continua con 610 de un total de 1,315 participantes; la programación fue del 37.1% con 471 externos de un total de 1,268. Es importante mencionar el reconocimiento del Instituto por la especialidad en cardiología y ramas afínes, es referente para que los profesionales de la salud, demanden adquirir nuevos conocimientos o la actualización de los mismos. El cumplimiento de meta que se obtiene es del 125.1% señalando un semáforo de color rojo conforme al criterio de la SHCP.</t>
  </si>
  <si>
    <t>Al cierre del primer semestre se alcanzó un promedio de 9.6 de percepción sobre la calidad de los cursos de educación continua con una sumatoria de calificación de 6,050 de 627 profesionales de la salud encuestados; el promedio programado fue de 9.5 con una sumatoria de calificación de 3,163 y 333 participantes encuestados. Se destaca que los cursos que se otorgan cumplen con las expectativas de conocimiento adquirido o actualización de los mismos. El cumplimiento de meta que se obtiene es del 101.1% señalando un semáforo de color verde conforme al criterio de la SHCP.</t>
  </si>
  <si>
    <t>No se identifica riesgo, sin embargo se llevó a cabo la reprogramación del indicador.</t>
  </si>
  <si>
    <t>No se identifica riesgo, ya que se ha capacitado a un mayor número de profesionales de la salud, sin embargo se llevó a cabo la reprogramación del indicador.</t>
  </si>
  <si>
    <t xml:space="preserve">Al cierre del primer semestre se alcanzó el 103.7% de eficacia en la captación de participantes a cursos de educación continua con 1,315 profesionales de la salud inscritos de 1,268 programados; la programación fue del 100.0% con 1,268 profesionales de la salud. Cabe destacar que por la relevancia de los temas se inscribió un mayor número de participantes. El cumplimiento de meta que se obtiene es del 103.7% señalando un semáforo de color verde conforme al criterio de la SHCP. </t>
  </si>
  <si>
    <t>MTRA. LUCÍA RÍOS NÚÑEZ</t>
  </si>
  <si>
    <t>DR. JUAN VERDEJO PARÍS</t>
  </si>
  <si>
    <t>Al cierre del primer semestre se alcanzó el 99.9% de profesionales de la salud que concluyeron cursos de educación continua con 1,314 partipantes; la programación fue del 97.0% con 1,230 participantes a concluir de 1,268 inscritos. Cabe destacar que esta variante se debe principalmente por una mayor audiencia en los cursos de enfermería relativos a cursos de actualización. El cumplimiento de meta que se obtiene es del 103.0% señalando un semáforo de color verde conforme al critario de la SHCP. 
El indicador se alcanzó de acuerdo a lo programado.</t>
  </si>
  <si>
    <t>No se identifican riesgos, ya que se llevó a cabo la reprogramación del indicador a efecto de que se apegue a las necesidades que actualmente se requieren.</t>
  </si>
</sst>
</file>

<file path=xl/styles.xml><?xml version="1.0" encoding="utf-8"?>
<styleSheet xmlns="http://schemas.openxmlformats.org/spreadsheetml/2006/main">
  <numFmts count="1">
    <numFmt numFmtId="164" formatCode="#,##0.0"/>
  </numFmts>
  <fonts count="24">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b/>
      <sz val="24"/>
      <color theme="1"/>
      <name val="Calibri"/>
      <family val="2"/>
      <scheme val="minor"/>
    </font>
    <font>
      <sz val="16"/>
      <name val="Arial"/>
      <family val="2"/>
    </font>
    <font>
      <b/>
      <i/>
      <sz val="18"/>
      <name val="Arial"/>
      <family val="2"/>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sz val="26"/>
      <color theme="1"/>
      <name val="Arial"/>
      <family val="2"/>
    </font>
    <font>
      <sz val="36"/>
      <color theme="1"/>
      <name val="Calibri"/>
      <family val="2"/>
      <scheme val="minor"/>
    </font>
    <font>
      <sz val="48"/>
      <color theme="1"/>
      <name val="Calibri"/>
      <family val="2"/>
      <scheme val="minor"/>
    </font>
    <font>
      <b/>
      <sz val="28"/>
      <name val="Arial"/>
      <family val="2"/>
    </font>
    <font>
      <sz val="18"/>
      <name val="Arial"/>
      <family val="2"/>
    </font>
    <font>
      <sz val="18"/>
      <color theme="1"/>
      <name val="Calibri"/>
      <family val="2"/>
      <scheme val="minor"/>
    </font>
    <font>
      <b/>
      <sz val="18"/>
      <color theme="1"/>
      <name val="Calibri"/>
      <family val="2"/>
      <scheme val="minor"/>
    </font>
    <font>
      <b/>
      <sz val="26"/>
      <name val="Calibri"/>
      <family val="2"/>
      <scheme val="minor"/>
    </font>
  </fonts>
  <fills count="11">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
      <patternFill patternType="solid">
        <fgColor theme="5" tint="0.39997558519241921"/>
        <bgColor indexed="64"/>
      </patternFill>
    </fill>
    <fill>
      <patternFill patternType="solid">
        <fgColor rgb="FF99FF66"/>
        <bgColor indexed="64"/>
      </patternFill>
    </fill>
    <fill>
      <patternFill patternType="solid">
        <fgColor rgb="FFFF0000"/>
        <bgColor indexed="64"/>
      </patternFill>
    </fill>
  </fills>
  <borders count="29">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2">
    <xf numFmtId="0" fontId="0" fillId="0" borderId="0"/>
    <xf numFmtId="0" fontId="6" fillId="0" borderId="0"/>
  </cellStyleXfs>
  <cellXfs count="156">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0" fillId="2" borderId="0" xfId="0" applyFill="1" applyAlignment="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8" fillId="0" borderId="0" xfId="0" applyFont="1" applyAlignment="1" applyProtection="1"/>
    <xf numFmtId="0" fontId="20" fillId="2" borderId="0" xfId="1" applyFont="1" applyFill="1" applyProtection="1"/>
    <xf numFmtId="0" fontId="3" fillId="2" borderId="0" xfId="1" applyFont="1" applyFill="1" applyProtection="1"/>
    <xf numFmtId="0" fontId="3" fillId="2" borderId="0" xfId="0" applyFont="1" applyFill="1" applyAlignment="1" applyProtection="1"/>
    <xf numFmtId="0" fontId="21" fillId="2" borderId="0" xfId="0" applyFont="1" applyFill="1" applyProtection="1"/>
    <xf numFmtId="0" fontId="21" fillId="0" borderId="0" xfId="0" applyFont="1" applyProtection="1"/>
    <xf numFmtId="0" fontId="3" fillId="5" borderId="0" xfId="0" applyFont="1" applyFill="1" applyBorder="1" applyAlignment="1" applyProtection="1">
      <alignment horizontal="left" vertical="center" wrapText="1"/>
    </xf>
    <xf numFmtId="0" fontId="3" fillId="8" borderId="23" xfId="0" applyFont="1" applyFill="1" applyBorder="1" applyAlignment="1" applyProtection="1">
      <alignment horizontal="center" vertical="center" wrapText="1"/>
    </xf>
    <xf numFmtId="0" fontId="3" fillId="5" borderId="24" xfId="0" applyFont="1" applyFill="1" applyBorder="1" applyAlignment="1" applyProtection="1">
      <alignment horizontal="center" vertical="center" wrapText="1"/>
    </xf>
    <xf numFmtId="0" fontId="3" fillId="5" borderId="25" xfId="0" applyFont="1" applyFill="1" applyBorder="1" applyAlignment="1" applyProtection="1">
      <alignment horizontal="center" vertical="center" wrapText="1"/>
    </xf>
    <xf numFmtId="0" fontId="22" fillId="4" borderId="6" xfId="0" applyFont="1" applyFill="1" applyBorder="1" applyAlignment="1" applyProtection="1">
      <alignment horizontal="center"/>
    </xf>
    <xf numFmtId="49" fontId="22" fillId="0" borderId="6" xfId="0" applyNumberFormat="1" applyFont="1" applyBorder="1" applyAlignment="1" applyProtection="1">
      <alignment horizontal="center" vertical="center"/>
    </xf>
    <xf numFmtId="49" fontId="22" fillId="0" borderId="6" xfId="0" applyNumberFormat="1" applyFont="1" applyBorder="1" applyAlignment="1" applyProtection="1">
      <alignment horizontal="center" vertical="center"/>
    </xf>
    <xf numFmtId="0" fontId="22" fillId="4" borderId="6" xfId="0" applyFont="1" applyFill="1" applyBorder="1" applyAlignment="1" applyProtection="1">
      <alignment horizontal="center"/>
    </xf>
    <xf numFmtId="0" fontId="22" fillId="4" borderId="6" xfId="0" applyFont="1" applyFill="1" applyBorder="1" applyAlignment="1" applyProtection="1">
      <alignment horizontal="center"/>
    </xf>
    <xf numFmtId="0" fontId="22" fillId="4" borderId="4" xfId="0" applyFont="1" applyFill="1" applyBorder="1" applyAlignment="1" applyProtection="1">
      <alignment horizontal="center" vertical="center"/>
    </xf>
    <xf numFmtId="0" fontId="22" fillId="4" borderId="7" xfId="0" applyFont="1" applyFill="1" applyBorder="1" applyAlignment="1" applyProtection="1">
      <alignment horizontal="center" vertical="center"/>
    </xf>
    <xf numFmtId="0" fontId="22" fillId="4" borderId="9" xfId="0" applyFont="1" applyFill="1" applyBorder="1" applyAlignment="1" applyProtection="1">
      <alignment horizontal="center" vertical="center"/>
    </xf>
    <xf numFmtId="0" fontId="22" fillId="4" borderId="0" xfId="0" applyFont="1" applyFill="1" applyBorder="1" applyAlignment="1" applyProtection="1">
      <alignment horizontal="center" vertical="center"/>
    </xf>
    <xf numFmtId="0" fontId="22" fillId="4" borderId="12" xfId="0" applyFont="1" applyFill="1" applyBorder="1" applyAlignment="1" applyProtection="1">
      <alignment horizontal="center" vertical="center"/>
    </xf>
    <xf numFmtId="0" fontId="22" fillId="4" borderId="14" xfId="0" applyFont="1" applyFill="1" applyBorder="1" applyAlignment="1" applyProtection="1">
      <alignment horizontal="center" vertical="center"/>
    </xf>
    <xf numFmtId="164" fontId="11" fillId="0" borderId="4" xfId="0" applyNumberFormat="1" applyFont="1" applyFill="1" applyBorder="1" applyAlignment="1" applyProtection="1">
      <alignment horizontal="center" vertical="center" wrapText="1"/>
    </xf>
    <xf numFmtId="164" fontId="11" fillId="0" borderId="5" xfId="0" applyNumberFormat="1" applyFont="1" applyFill="1" applyBorder="1" applyAlignment="1" applyProtection="1">
      <alignment horizontal="center" vertical="center" wrapText="1"/>
    </xf>
    <xf numFmtId="164" fontId="11" fillId="0" borderId="12" xfId="0" applyNumberFormat="1" applyFont="1" applyFill="1" applyBorder="1" applyAlignment="1" applyProtection="1">
      <alignment horizontal="center" vertical="center" wrapText="1"/>
    </xf>
    <xf numFmtId="164" fontId="11" fillId="0" borderId="13" xfId="0" applyNumberFormat="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15" fillId="0" borderId="3" xfId="0" applyFont="1" applyFill="1" applyBorder="1" applyAlignment="1" applyProtection="1">
      <alignment horizontal="center" vertical="center" wrapText="1"/>
    </xf>
    <xf numFmtId="0" fontId="15" fillId="0" borderId="11" xfId="0" applyFont="1" applyFill="1" applyBorder="1" applyAlignment="1" applyProtection="1">
      <alignment horizontal="center" vertical="center" wrapText="1"/>
    </xf>
    <xf numFmtId="164" fontId="11" fillId="0" borderId="6" xfId="0" applyNumberFormat="1" applyFont="1" applyFill="1" applyBorder="1" applyAlignment="1" applyProtection="1">
      <alignment horizontal="center" vertical="center" wrapText="1"/>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0" fontId="15" fillId="7" borderId="3" xfId="0" applyFont="1" applyFill="1" applyBorder="1" applyAlignment="1" applyProtection="1">
      <alignment horizontal="left" vertical="center" wrapText="1"/>
    </xf>
    <xf numFmtId="0" fontId="15" fillId="7" borderId="11" xfId="0" applyFont="1" applyFill="1" applyBorder="1" applyAlignment="1" applyProtection="1">
      <alignment horizontal="left" vertical="center" wrapText="1"/>
    </xf>
    <xf numFmtId="3" fontId="23" fillId="7" borderId="3" xfId="0" applyNumberFormat="1" applyFont="1" applyFill="1" applyBorder="1" applyAlignment="1" applyProtection="1">
      <alignment horizontal="center" vertical="center" wrapText="1"/>
      <protection locked="0"/>
    </xf>
    <xf numFmtId="3" fontId="23" fillId="7" borderId="11" xfId="0" applyNumberFormat="1" applyFont="1" applyFill="1" applyBorder="1" applyAlignment="1" applyProtection="1">
      <alignment horizontal="center" vertical="center" wrapText="1"/>
      <protection locked="0"/>
    </xf>
    <xf numFmtId="3" fontId="11" fillId="7" borderId="3" xfId="0" applyNumberFormat="1" applyFont="1" applyFill="1" applyBorder="1" applyAlignment="1" applyProtection="1">
      <alignment horizontal="center" vertical="center" wrapText="1"/>
      <protection locked="0"/>
    </xf>
    <xf numFmtId="3" fontId="11" fillId="7" borderId="11" xfId="0" applyNumberFormat="1" applyFont="1" applyFill="1" applyBorder="1" applyAlignment="1" applyProtection="1">
      <alignment horizontal="center" vertical="center" wrapText="1"/>
      <protection locked="0"/>
    </xf>
    <xf numFmtId="49" fontId="22" fillId="0" borderId="6" xfId="0" applyNumberFormat="1" applyFont="1" applyBorder="1" applyAlignment="1" applyProtection="1">
      <alignment horizontal="center" vertical="center"/>
    </xf>
    <xf numFmtId="0" fontId="7" fillId="0" borderId="15" xfId="0" applyNumberFormat="1" applyFont="1" applyFill="1" applyBorder="1" applyAlignment="1" applyProtection="1">
      <alignment horizontal="justify" vertical="center" wrapText="1"/>
      <protection locked="0"/>
    </xf>
    <xf numFmtId="0" fontId="7" fillId="0" borderId="16" xfId="0" applyNumberFormat="1" applyFont="1" applyFill="1" applyBorder="1" applyAlignment="1" applyProtection="1">
      <alignment horizontal="justify" vertical="center" wrapText="1"/>
      <protection locked="0"/>
    </xf>
    <xf numFmtId="0" fontId="7" fillId="0" borderId="17" xfId="0" applyNumberFormat="1" applyFont="1" applyFill="1" applyBorder="1" applyAlignment="1" applyProtection="1">
      <alignment horizontal="justify" vertical="center" wrapText="1"/>
      <protection locked="0"/>
    </xf>
    <xf numFmtId="2" fontId="7" fillId="0" borderId="15" xfId="0" applyNumberFormat="1" applyFont="1" applyFill="1" applyBorder="1" applyAlignment="1" applyProtection="1">
      <alignment horizontal="justify" vertical="center" wrapText="1"/>
      <protection locked="0"/>
    </xf>
    <xf numFmtId="2" fontId="7" fillId="0" borderId="16" xfId="0" applyNumberFormat="1" applyFont="1" applyFill="1" applyBorder="1" applyAlignment="1" applyProtection="1">
      <alignment horizontal="justify" vertical="center" wrapText="1"/>
      <protection locked="0"/>
    </xf>
    <xf numFmtId="2" fontId="7" fillId="0" borderId="17" xfId="0" applyNumberFormat="1" applyFont="1" applyFill="1" applyBorder="1" applyAlignment="1" applyProtection="1">
      <alignment horizontal="justify" vertical="center" wrapText="1"/>
      <protection locked="0"/>
    </xf>
    <xf numFmtId="0" fontId="7" fillId="0" borderId="15" xfId="0" applyNumberFormat="1" applyFont="1" applyFill="1" applyBorder="1" applyAlignment="1" applyProtection="1">
      <alignment horizontal="justify" vertical="top" wrapText="1"/>
      <protection locked="0"/>
    </xf>
    <xf numFmtId="0" fontId="7" fillId="0" borderId="16" xfId="0" applyNumberFormat="1" applyFont="1" applyFill="1" applyBorder="1" applyAlignment="1" applyProtection="1">
      <alignment horizontal="justify" vertical="top" wrapText="1"/>
      <protection locked="0"/>
    </xf>
    <xf numFmtId="0" fontId="7" fillId="0" borderId="17" xfId="0" applyNumberFormat="1" applyFont="1" applyFill="1" applyBorder="1" applyAlignment="1" applyProtection="1">
      <alignment horizontal="justify" vertical="top" wrapText="1"/>
      <protection locked="0"/>
    </xf>
    <xf numFmtId="0" fontId="15" fillId="0" borderId="6" xfId="0" applyFont="1" applyFill="1" applyBorder="1" applyAlignment="1" applyProtection="1">
      <alignment horizontal="left" vertical="center" wrapText="1"/>
    </xf>
    <xf numFmtId="3" fontId="11" fillId="0" borderId="6" xfId="0" applyNumberFormat="1" applyFont="1" applyFill="1" applyBorder="1" applyAlignment="1" applyProtection="1">
      <alignment horizontal="center" vertical="center" wrapText="1"/>
      <protection locked="0"/>
    </xf>
    <xf numFmtId="49" fontId="7" fillId="0" borderId="15" xfId="0" applyNumberFormat="1" applyFont="1" applyFill="1" applyBorder="1" applyAlignment="1" applyProtection="1">
      <alignment horizontal="left" vertical="top" wrapText="1"/>
    </xf>
    <xf numFmtId="49" fontId="7" fillId="0" borderId="16" xfId="0" applyNumberFormat="1" applyFont="1" applyFill="1" applyBorder="1" applyAlignment="1" applyProtection="1">
      <alignment horizontal="left" vertical="top" wrapText="1"/>
    </xf>
    <xf numFmtId="49" fontId="7" fillId="0" borderId="17" xfId="0" applyNumberFormat="1" applyFont="1" applyFill="1" applyBorder="1" applyAlignment="1" applyProtection="1">
      <alignment horizontal="left" vertical="top" wrapText="1"/>
    </xf>
    <xf numFmtId="0" fontId="19" fillId="7" borderId="3" xfId="0" applyFont="1" applyFill="1" applyBorder="1" applyAlignment="1" applyProtection="1">
      <alignment horizontal="center" vertical="center"/>
    </xf>
    <xf numFmtId="0" fontId="19" fillId="7" borderId="8" xfId="0" applyFont="1" applyFill="1" applyBorder="1" applyAlignment="1" applyProtection="1">
      <alignment horizontal="center" vertical="center"/>
    </xf>
    <xf numFmtId="0" fontId="19" fillId="7" borderId="11" xfId="0" applyFont="1" applyFill="1" applyBorder="1" applyAlignment="1" applyProtection="1">
      <alignment horizontal="center" vertical="center"/>
    </xf>
    <xf numFmtId="0" fontId="3" fillId="3" borderId="3" xfId="0" applyFont="1" applyFill="1" applyBorder="1" applyAlignment="1" applyProtection="1">
      <alignment horizontal="center" wrapText="1"/>
    </xf>
    <xf numFmtId="0" fontId="3" fillId="3" borderId="8" xfId="0" applyFont="1" applyFill="1" applyBorder="1" applyAlignment="1" applyProtection="1">
      <alignment horizontal="center"/>
    </xf>
    <xf numFmtId="0" fontId="3" fillId="3" borderId="11" xfId="0" applyFont="1" applyFill="1" applyBorder="1" applyAlignment="1" applyProtection="1">
      <alignment horizontal="center"/>
    </xf>
    <xf numFmtId="3" fontId="11" fillId="0" borderId="3" xfId="0" applyNumberFormat="1" applyFont="1" applyFill="1" applyBorder="1" applyAlignment="1" applyProtection="1">
      <alignment horizontal="center" vertical="center" wrapText="1"/>
      <protection locked="0"/>
    </xf>
    <xf numFmtId="3" fontId="11" fillId="0" borderId="11" xfId="0" applyNumberFormat="1" applyFont="1" applyFill="1" applyBorder="1" applyAlignment="1" applyProtection="1">
      <alignment horizontal="center" vertical="center" wrapText="1"/>
      <protection locked="0"/>
    </xf>
    <xf numFmtId="0" fontId="9" fillId="7" borderId="3" xfId="1" applyFont="1" applyFill="1" applyBorder="1" applyAlignment="1" applyProtection="1">
      <alignment horizontal="center" vertical="center"/>
    </xf>
    <xf numFmtId="0" fontId="9" fillId="7" borderId="11" xfId="1" applyFont="1" applyFill="1" applyBorder="1" applyAlignment="1" applyProtection="1">
      <alignment horizontal="center" vertical="center"/>
    </xf>
    <xf numFmtId="3" fontId="11" fillId="7" borderId="3" xfId="0" applyNumberFormat="1" applyFont="1" applyFill="1" applyBorder="1" applyAlignment="1" applyProtection="1">
      <alignment horizontal="center" vertical="center" wrapText="1"/>
    </xf>
    <xf numFmtId="3" fontId="11" fillId="7" borderId="11"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164" fontId="11" fillId="0" borderId="3" xfId="0" applyNumberFormat="1" applyFont="1" applyFill="1" applyBorder="1" applyAlignment="1" applyProtection="1">
      <alignment horizontal="center" vertical="center" wrapText="1"/>
    </xf>
    <xf numFmtId="164" fontId="11" fillId="0" borderId="11" xfId="0" applyNumberFormat="1" applyFont="1" applyFill="1" applyBorder="1" applyAlignment="1" applyProtection="1">
      <alignment horizontal="center" vertical="center" wrapText="1"/>
    </xf>
    <xf numFmtId="0" fontId="16" fillId="0" borderId="3" xfId="0" applyFont="1" applyFill="1" applyBorder="1" applyAlignment="1" applyProtection="1">
      <alignment horizontal="left" vertical="center" wrapText="1"/>
    </xf>
    <xf numFmtId="0" fontId="16" fillId="0" borderId="11" xfId="0" applyFont="1" applyFill="1" applyBorder="1" applyAlignment="1" applyProtection="1">
      <alignment horizontal="left" vertical="center" wrapText="1"/>
    </xf>
    <xf numFmtId="3" fontId="23" fillId="0" borderId="3" xfId="0" applyNumberFormat="1" applyFont="1" applyFill="1" applyBorder="1" applyAlignment="1" applyProtection="1">
      <alignment horizontal="center" vertical="center" wrapText="1"/>
      <protection locked="0"/>
    </xf>
    <xf numFmtId="3" fontId="23" fillId="0" borderId="11" xfId="0" applyNumberFormat="1" applyFont="1" applyFill="1" applyBorder="1" applyAlignment="1" applyProtection="1">
      <alignment horizontal="center" vertical="center" wrapText="1"/>
      <protection locked="0"/>
    </xf>
    <xf numFmtId="164" fontId="23" fillId="0" borderId="3" xfId="0" applyNumberFormat="1" applyFont="1" applyFill="1" applyBorder="1" applyAlignment="1" applyProtection="1">
      <alignment horizontal="center" vertical="center" wrapText="1"/>
    </xf>
    <xf numFmtId="164" fontId="23" fillId="0" borderId="11" xfId="0" applyNumberFormat="1" applyFont="1" applyFill="1" applyBorder="1" applyAlignment="1" applyProtection="1">
      <alignment horizontal="center" vertical="center" wrapText="1"/>
    </xf>
    <xf numFmtId="0" fontId="3" fillId="3" borderId="4" xfId="0" applyFont="1" applyFill="1" applyBorder="1" applyAlignment="1" applyProtection="1">
      <alignment horizontal="center" vertical="center" wrapText="1"/>
    </xf>
    <xf numFmtId="0" fontId="3" fillId="3" borderId="5"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3" fillId="3" borderId="12"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11" fillId="0" borderId="0" xfId="0" applyFont="1" applyAlignment="1" applyProtection="1">
      <alignment horizontal="center"/>
    </xf>
    <xf numFmtId="0" fontId="8" fillId="0" borderId="14" xfId="0" applyFont="1" applyFill="1" applyBorder="1" applyAlignment="1" applyProtection="1">
      <alignment horizontal="center"/>
      <protection locked="0"/>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9" fillId="0" borderId="6" xfId="1" applyFont="1" applyFill="1" applyBorder="1" applyAlignment="1" applyProtection="1">
      <alignment horizontal="center" vertical="center"/>
    </xf>
    <xf numFmtId="0" fontId="15" fillId="0" borderId="3" xfId="0" applyFont="1" applyFill="1" applyBorder="1" applyAlignment="1" applyProtection="1">
      <alignment horizontal="left" vertical="center" wrapText="1"/>
    </xf>
    <xf numFmtId="0" fontId="15" fillId="0" borderId="11" xfId="0" applyFont="1" applyFill="1" applyBorder="1" applyAlignment="1" applyProtection="1">
      <alignment horizontal="left" vertical="center" wrapText="1"/>
    </xf>
    <xf numFmtId="0" fontId="3" fillId="5" borderId="21" xfId="0" applyFont="1" applyFill="1" applyBorder="1" applyAlignment="1" applyProtection="1">
      <alignment horizontal="center" vertical="center" wrapText="1"/>
    </xf>
    <xf numFmtId="0" fontId="3" fillId="5" borderId="6" xfId="0" applyFont="1" applyFill="1" applyBorder="1" applyAlignment="1" applyProtection="1">
      <alignment horizontal="center" vertical="center" wrapText="1"/>
    </xf>
    <xf numFmtId="0" fontId="3" fillId="5" borderId="26" xfId="0" applyFont="1" applyFill="1" applyBorder="1" applyAlignment="1" applyProtection="1">
      <alignment horizontal="center" vertical="center" wrapText="1"/>
    </xf>
    <xf numFmtId="0" fontId="3" fillId="8" borderId="18" xfId="0" applyFont="1" applyFill="1" applyBorder="1" applyAlignment="1" applyProtection="1">
      <alignment horizontal="center" vertical="center" wrapText="1"/>
    </xf>
    <xf numFmtId="0" fontId="3" fillId="8" borderId="19" xfId="0" applyFont="1" applyFill="1" applyBorder="1" applyAlignment="1" applyProtection="1">
      <alignment horizontal="center" vertical="center" wrapText="1"/>
    </xf>
    <xf numFmtId="0" fontId="3" fillId="8" borderId="20" xfId="0" applyFont="1" applyFill="1" applyBorder="1" applyAlignment="1" applyProtection="1">
      <alignment horizontal="center" vertical="center" wrapText="1"/>
    </xf>
    <xf numFmtId="0" fontId="11" fillId="0" borderId="7" xfId="0" applyFont="1" applyBorder="1" applyAlignment="1" applyProtection="1">
      <alignment horizontal="center" vertical="center" wrapText="1"/>
    </xf>
    <xf numFmtId="0" fontId="11" fillId="0" borderId="7" xfId="0" applyFont="1" applyBorder="1" applyAlignment="1" applyProtection="1">
      <alignment horizontal="center" vertical="center"/>
    </xf>
    <xf numFmtId="0" fontId="11" fillId="6" borderId="0" xfId="0" applyFont="1" applyFill="1" applyAlignment="1" applyProtection="1">
      <alignment horizontal="center" vertical="center" wrapText="1"/>
    </xf>
    <xf numFmtId="0" fontId="11" fillId="6" borderId="0" xfId="0" applyFont="1" applyFill="1" applyAlignment="1" applyProtection="1">
      <alignment horizontal="center" vertical="center"/>
    </xf>
    <xf numFmtId="2" fontId="7" fillId="0" borderId="15" xfId="0" applyNumberFormat="1" applyFont="1" applyFill="1" applyBorder="1" applyAlignment="1" applyProtection="1">
      <alignment horizontal="left" vertical="center" wrapText="1"/>
      <protection locked="0"/>
    </xf>
    <xf numFmtId="2" fontId="7" fillId="0" borderId="16" xfId="0" applyNumberFormat="1" applyFont="1" applyFill="1" applyBorder="1" applyAlignment="1" applyProtection="1">
      <alignment horizontal="left" vertical="center" wrapText="1"/>
      <protection locked="0"/>
    </xf>
    <xf numFmtId="2" fontId="7" fillId="0" borderId="17" xfId="0" applyNumberFormat="1" applyFont="1" applyFill="1" applyBorder="1" applyAlignment="1" applyProtection="1">
      <alignment horizontal="left" vertical="center" wrapText="1"/>
      <protection locked="0"/>
    </xf>
    <xf numFmtId="0" fontId="12" fillId="2" borderId="0" xfId="0" applyFont="1" applyFill="1" applyAlignment="1" applyProtection="1">
      <alignment horizontal="center"/>
    </xf>
    <xf numFmtId="0" fontId="13" fillId="2" borderId="0" xfId="0" applyFont="1" applyFill="1" applyAlignment="1" applyProtection="1">
      <alignment horizontal="center"/>
    </xf>
    <xf numFmtId="0" fontId="0" fillId="2" borderId="0" xfId="0" applyFill="1" applyAlignment="1" applyProtection="1">
      <alignment horizontal="center"/>
    </xf>
    <xf numFmtId="0" fontId="12" fillId="2" borderId="1" xfId="0" applyFont="1" applyFill="1" applyBorder="1" applyAlignment="1" applyProtection="1">
      <protection locked="0"/>
    </xf>
    <xf numFmtId="0" fontId="14" fillId="2" borderId="1" xfId="0" applyFont="1" applyFill="1" applyBorder="1" applyAlignment="1" applyProtection="1">
      <protection locked="0"/>
    </xf>
    <xf numFmtId="14" fontId="17" fillId="2" borderId="0" xfId="0" applyNumberFormat="1" applyFont="1" applyFill="1" applyAlignment="1" applyProtection="1">
      <alignment horizontal="center"/>
    </xf>
    <xf numFmtId="0" fontId="17" fillId="2" borderId="0" xfId="0" applyFont="1" applyFill="1" applyAlignment="1" applyProtection="1">
      <alignment horizontal="center"/>
    </xf>
    <xf numFmtId="0" fontId="17" fillId="2" borderId="14" xfId="0" applyFont="1" applyFill="1" applyBorder="1" applyAlignment="1" applyProtection="1">
      <alignment horizontal="center"/>
    </xf>
    <xf numFmtId="14" fontId="18" fillId="2" borderId="0" xfId="0" applyNumberFormat="1" applyFont="1" applyFill="1" applyAlignment="1" applyProtection="1">
      <alignment horizontal="center"/>
    </xf>
    <xf numFmtId="0" fontId="0" fillId="2" borderId="14" xfId="0" applyFill="1" applyBorder="1" applyAlignment="1" applyProtection="1">
      <alignment horizontal="center"/>
    </xf>
    <xf numFmtId="0" fontId="7" fillId="0" borderId="0" xfId="0" applyFont="1" applyAlignment="1" applyProtection="1">
      <alignment horizontal="center"/>
    </xf>
    <xf numFmtId="49" fontId="7" fillId="0" borderId="15" xfId="0" applyNumberFormat="1" applyFont="1" applyFill="1" applyBorder="1" applyAlignment="1" applyProtection="1">
      <alignment horizontal="left" vertical="top" wrapText="1"/>
      <protection locked="0"/>
    </xf>
    <xf numFmtId="49" fontId="7" fillId="0" borderId="16" xfId="0" applyNumberFormat="1" applyFont="1" applyFill="1" applyBorder="1" applyAlignment="1" applyProtection="1">
      <alignment horizontal="left" vertical="top" wrapText="1"/>
      <protection locked="0"/>
    </xf>
    <xf numFmtId="49" fontId="7" fillId="0" borderId="17" xfId="0" applyNumberFormat="1" applyFont="1" applyFill="1" applyBorder="1" applyAlignment="1" applyProtection="1">
      <alignment horizontal="left" vertical="top" wrapText="1"/>
      <protection locked="0"/>
    </xf>
    <xf numFmtId="2" fontId="7" fillId="0" borderId="15" xfId="0" applyNumberFormat="1" applyFont="1" applyFill="1" applyBorder="1" applyAlignment="1" applyProtection="1">
      <alignment horizontal="center" vertical="center" wrapText="1"/>
      <protection locked="0"/>
    </xf>
    <xf numFmtId="2" fontId="7" fillId="0" borderId="16" xfId="0" applyNumberFormat="1" applyFont="1" applyFill="1" applyBorder="1" applyAlignment="1" applyProtection="1">
      <alignment horizontal="center" vertical="center" wrapText="1"/>
      <protection locked="0"/>
    </xf>
    <xf numFmtId="2" fontId="7" fillId="0" borderId="17" xfId="0" applyNumberFormat="1" applyFont="1" applyFill="1" applyBorder="1" applyAlignment="1" applyProtection="1">
      <alignment horizontal="center" vertical="center" wrapText="1"/>
      <protection locked="0"/>
    </xf>
    <xf numFmtId="49" fontId="7" fillId="0" borderId="6" xfId="0" applyNumberFormat="1" applyFont="1" applyFill="1" applyBorder="1" applyAlignment="1" applyProtection="1">
      <alignment horizontal="left" vertical="top" wrapText="1"/>
    </xf>
    <xf numFmtId="3" fontId="11" fillId="6" borderId="6" xfId="0" applyNumberFormat="1" applyFont="1" applyFill="1" applyBorder="1" applyAlignment="1" applyProtection="1">
      <alignment horizontal="center" vertical="center" wrapText="1"/>
      <protection locked="0"/>
    </xf>
    <xf numFmtId="3" fontId="11" fillId="6" borderId="3" xfId="0" applyNumberFormat="1" applyFont="1" applyFill="1" applyBorder="1" applyAlignment="1" applyProtection="1">
      <alignment horizontal="center" vertical="center" wrapText="1"/>
    </xf>
    <xf numFmtId="3" fontId="11" fillId="6" borderId="11" xfId="0" applyNumberFormat="1" applyFont="1" applyFill="1" applyBorder="1" applyAlignment="1" applyProtection="1">
      <alignment horizontal="center" vertical="center" wrapText="1"/>
    </xf>
    <xf numFmtId="0" fontId="15" fillId="0" borderId="6" xfId="0" applyFont="1" applyFill="1" applyBorder="1" applyAlignment="1" applyProtection="1">
      <alignment horizontal="center" vertical="center" wrapText="1"/>
    </xf>
    <xf numFmtId="0" fontId="16" fillId="7" borderId="6" xfId="0" applyFont="1" applyFill="1" applyBorder="1" applyAlignment="1" applyProtection="1">
      <alignment horizontal="left" vertical="center" wrapText="1"/>
    </xf>
    <xf numFmtId="0" fontId="3" fillId="5" borderId="22" xfId="0" applyFont="1" applyFill="1" applyBorder="1" applyAlignment="1" applyProtection="1">
      <alignment horizontal="center" vertical="center" wrapText="1"/>
    </xf>
    <xf numFmtId="0" fontId="3" fillId="5" borderId="27" xfId="0" applyFont="1" applyFill="1" applyBorder="1" applyAlignment="1" applyProtection="1">
      <alignment horizontal="center" vertical="center" wrapText="1"/>
    </xf>
    <xf numFmtId="0" fontId="3" fillId="5" borderId="28" xfId="0" applyFont="1" applyFill="1" applyBorder="1" applyAlignment="1" applyProtection="1">
      <alignment horizontal="center" vertical="center" wrapText="1"/>
    </xf>
    <xf numFmtId="3" fontId="11" fillId="7" borderId="6" xfId="0" applyNumberFormat="1" applyFont="1" applyFill="1" applyBorder="1" applyAlignment="1" applyProtection="1">
      <alignment horizontal="center" vertical="center" wrapText="1"/>
    </xf>
    <xf numFmtId="0" fontId="7" fillId="0" borderId="15" xfId="0" applyNumberFormat="1" applyFont="1" applyFill="1" applyBorder="1" applyAlignment="1" applyProtection="1">
      <alignment horizontal="left" vertical="top" wrapText="1"/>
      <protection locked="0"/>
    </xf>
    <xf numFmtId="0" fontId="7" fillId="0" borderId="16" xfId="0" applyNumberFormat="1" applyFont="1" applyFill="1" applyBorder="1" applyAlignment="1" applyProtection="1">
      <alignment horizontal="left" vertical="top" wrapText="1"/>
      <protection locked="0"/>
    </xf>
    <xf numFmtId="0" fontId="7" fillId="0" borderId="17" xfId="0" applyNumberFormat="1" applyFont="1" applyFill="1" applyBorder="1" applyAlignment="1" applyProtection="1">
      <alignment horizontal="left" vertical="top" wrapText="1"/>
      <protection locked="0"/>
    </xf>
    <xf numFmtId="164" fontId="11" fillId="9" borderId="4" xfId="0" applyNumberFormat="1" applyFont="1" applyFill="1" applyBorder="1" applyAlignment="1" applyProtection="1">
      <alignment horizontal="center" vertical="center" wrapText="1"/>
    </xf>
    <xf numFmtId="164" fontId="11" fillId="9" borderId="5" xfId="0" applyNumberFormat="1" applyFont="1" applyFill="1" applyBorder="1" applyAlignment="1" applyProtection="1">
      <alignment horizontal="center" vertical="center" wrapText="1"/>
    </xf>
    <xf numFmtId="164" fontId="11" fillId="9" borderId="12" xfId="0" applyNumberFormat="1" applyFont="1" applyFill="1" applyBorder="1" applyAlignment="1" applyProtection="1">
      <alignment horizontal="center" vertical="center" wrapText="1"/>
    </xf>
    <xf numFmtId="164" fontId="11" fillId="9" borderId="13" xfId="0" applyNumberFormat="1" applyFont="1" applyFill="1" applyBorder="1" applyAlignment="1" applyProtection="1">
      <alignment horizontal="center" vertical="center" wrapText="1"/>
    </xf>
    <xf numFmtId="164" fontId="11" fillId="10" borderId="6" xfId="0" applyNumberFormat="1" applyFont="1" applyFill="1" applyBorder="1" applyAlignment="1" applyProtection="1">
      <alignment horizontal="center" vertical="center" wrapText="1"/>
    </xf>
    <xf numFmtId="164" fontId="11" fillId="9" borderId="6" xfId="0" applyNumberFormat="1" applyFont="1" applyFill="1" applyBorder="1" applyAlignment="1" applyProtection="1">
      <alignment horizontal="center" vertical="center" wrapText="1"/>
    </xf>
    <xf numFmtId="164" fontId="11" fillId="10" borderId="4" xfId="0" applyNumberFormat="1" applyFont="1" applyFill="1" applyBorder="1" applyAlignment="1" applyProtection="1">
      <alignment horizontal="center" vertical="center" wrapText="1"/>
    </xf>
    <xf numFmtId="164" fontId="11" fillId="10" borderId="5" xfId="0" applyNumberFormat="1" applyFont="1" applyFill="1" applyBorder="1" applyAlignment="1" applyProtection="1">
      <alignment horizontal="center" vertical="center" wrapText="1"/>
    </xf>
    <xf numFmtId="164" fontId="11" fillId="10" borderId="12" xfId="0" applyNumberFormat="1" applyFont="1" applyFill="1" applyBorder="1" applyAlignment="1" applyProtection="1">
      <alignment horizontal="center" vertical="center" wrapText="1"/>
    </xf>
    <xf numFmtId="164" fontId="11" fillId="10" borderId="13" xfId="0" applyNumberFormat="1"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99FF66"/>
      <color rgb="FF0000FF"/>
      <color rgb="FF9900CC"/>
      <color rgb="FFF13401"/>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73"/>
  <sheetViews>
    <sheetView tabSelected="1" view="pageBreakPreview" zoomScale="36" zoomScaleNormal="40" zoomScaleSheetLayoutView="36" zoomScalePageLayoutView="40" workbookViewId="0">
      <selection activeCell="H37" sqref="H37:I38"/>
    </sheetView>
  </sheetViews>
  <sheetFormatPr baseColWidth="10" defaultRowHeight="15"/>
  <cols>
    <col min="1" max="1" width="7.7109375" style="5" customWidth="1"/>
    <col min="2" max="2" width="19.7109375" style="5" customWidth="1"/>
    <col min="3" max="3" width="85.7109375" style="5" customWidth="1"/>
    <col min="4" max="4" width="41.5703125" style="5" customWidth="1"/>
    <col min="5" max="5" width="41" style="5" customWidth="1"/>
    <col min="6" max="6" width="13.7109375" style="5" customWidth="1"/>
    <col min="7" max="7" width="24.5703125" style="5" customWidth="1"/>
    <col min="8" max="8" width="13.7109375" style="5" customWidth="1"/>
    <col min="9" max="9" width="25.28515625" style="5" customWidth="1"/>
    <col min="10" max="19" width="25.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116" t="s">
        <v>2</v>
      </c>
      <c r="F2" s="116"/>
      <c r="G2" s="116"/>
      <c r="H2" s="116"/>
      <c r="I2" s="116"/>
      <c r="J2" s="116"/>
      <c r="K2" s="116"/>
      <c r="L2" s="116"/>
      <c r="M2" s="116"/>
      <c r="N2" s="4"/>
      <c r="O2" s="4"/>
      <c r="P2" s="4"/>
      <c r="Q2" s="4"/>
      <c r="R2" s="4"/>
      <c r="S2" s="4"/>
    </row>
    <row r="3" spans="1:19">
      <c r="A3" s="4"/>
      <c r="B3" s="4"/>
      <c r="C3" s="4"/>
      <c r="D3" s="4"/>
      <c r="E3" s="4"/>
      <c r="F3" s="4"/>
      <c r="G3" s="4"/>
      <c r="H3" s="4"/>
      <c r="I3" s="4"/>
      <c r="J3" s="4"/>
      <c r="K3" s="4"/>
      <c r="L3" s="4"/>
      <c r="M3" s="4"/>
      <c r="N3" s="4"/>
      <c r="O3" s="4"/>
      <c r="P3" s="4"/>
      <c r="Q3" s="4"/>
      <c r="R3" s="4"/>
      <c r="S3" s="4"/>
    </row>
    <row r="4" spans="1:19" ht="31.5">
      <c r="A4" s="6" t="s">
        <v>3</v>
      </c>
      <c r="B4" s="7"/>
      <c r="C4" s="4"/>
      <c r="D4" s="4"/>
      <c r="E4" s="126"/>
      <c r="F4" s="126"/>
      <c r="G4" s="126"/>
      <c r="H4" s="126"/>
      <c r="I4" s="126"/>
      <c r="J4" s="126"/>
      <c r="K4" s="126"/>
      <c r="L4" s="126"/>
      <c r="M4" s="126"/>
      <c r="N4" s="15"/>
      <c r="O4" s="4"/>
      <c r="P4" s="4"/>
      <c r="Q4" s="4"/>
      <c r="R4" s="4"/>
      <c r="S4" s="4"/>
    </row>
    <row r="5" spans="1:19" ht="27.75">
      <c r="A5" s="4"/>
      <c r="B5" s="4"/>
      <c r="C5" s="4"/>
      <c r="D5" s="117" t="s">
        <v>59</v>
      </c>
      <c r="E5" s="117"/>
      <c r="F5" s="117"/>
      <c r="G5" s="117"/>
      <c r="H5" s="117"/>
      <c r="I5" s="117"/>
      <c r="J5" s="117"/>
      <c r="K5" s="117"/>
      <c r="L5" s="117"/>
      <c r="M5" s="117"/>
      <c r="N5" s="117"/>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8" t="s">
        <v>60</v>
      </c>
      <c r="E7" s="4"/>
      <c r="F7" s="4"/>
      <c r="G7" s="4"/>
      <c r="H7" s="4"/>
      <c r="I7" s="4"/>
      <c r="J7" s="4"/>
      <c r="K7" s="4"/>
      <c r="L7" s="4"/>
      <c r="M7" s="4"/>
      <c r="N7" s="4"/>
      <c r="O7" s="4"/>
      <c r="P7" s="4"/>
      <c r="Q7" s="4"/>
      <c r="R7" s="4"/>
      <c r="S7" s="4"/>
    </row>
    <row r="8" spans="1:19">
      <c r="A8" s="4"/>
      <c r="B8" s="4"/>
      <c r="C8" s="7"/>
      <c r="D8" s="9"/>
      <c r="E8" s="4"/>
      <c r="F8" s="4"/>
      <c r="G8" s="4"/>
      <c r="H8" s="4"/>
      <c r="I8" s="4"/>
      <c r="J8" s="4"/>
      <c r="K8" s="4"/>
      <c r="L8" s="4"/>
      <c r="M8" s="118"/>
      <c r="N8" s="118"/>
      <c r="O8" s="118"/>
      <c r="P8" s="118"/>
      <c r="Q8" s="118"/>
      <c r="R8" s="118"/>
      <c r="S8" s="118"/>
    </row>
    <row r="9" spans="1:19" ht="28.5" customHeight="1" thickBot="1">
      <c r="A9" s="4"/>
      <c r="B9" s="4"/>
      <c r="C9" s="6" t="s">
        <v>5</v>
      </c>
      <c r="D9" s="119" t="s">
        <v>61</v>
      </c>
      <c r="E9" s="120"/>
      <c r="F9" s="120"/>
      <c r="G9" s="120"/>
      <c r="H9" s="120"/>
      <c r="I9" s="120"/>
      <c r="J9" s="120"/>
      <c r="K9" s="4"/>
      <c r="L9" s="4"/>
      <c r="M9" s="10"/>
      <c r="N9" s="10"/>
      <c r="O9" s="10"/>
      <c r="P9" s="10"/>
      <c r="Q9" s="10"/>
      <c r="R9" s="10"/>
      <c r="S9" s="10"/>
    </row>
    <row r="10" spans="1:19">
      <c r="A10" s="4"/>
      <c r="B10" s="7"/>
      <c r="C10" s="4"/>
      <c r="D10" s="4"/>
      <c r="E10" s="4"/>
      <c r="F10" s="4"/>
      <c r="G10" s="4"/>
      <c r="H10" s="4"/>
      <c r="I10" s="4"/>
      <c r="J10" s="4"/>
      <c r="K10" s="4"/>
      <c r="L10" s="4"/>
      <c r="M10" s="4"/>
      <c r="N10" s="4"/>
      <c r="O10" s="4"/>
      <c r="P10" s="4"/>
      <c r="Q10" s="4"/>
      <c r="R10" s="4"/>
      <c r="S10" s="4"/>
    </row>
    <row r="11" spans="1:19" s="20" customFormat="1" ht="37.5" customHeight="1">
      <c r="A11" s="16"/>
      <c r="B11" s="17" t="s">
        <v>6</v>
      </c>
      <c r="C11" s="18" t="s">
        <v>7</v>
      </c>
      <c r="D11" s="19"/>
      <c r="E11" s="19"/>
      <c r="F11" s="19"/>
      <c r="G11" s="19"/>
      <c r="H11" s="19"/>
      <c r="I11" s="19"/>
      <c r="J11" s="19"/>
      <c r="K11" s="19"/>
      <c r="L11" s="19"/>
      <c r="M11" s="19"/>
      <c r="N11" s="124"/>
      <c r="O11" s="118"/>
      <c r="P11" s="118"/>
      <c r="Q11" s="121"/>
      <c r="R11" s="122"/>
      <c r="S11" s="122"/>
    </row>
    <row r="12" spans="1:19" ht="30" customHeight="1">
      <c r="A12" s="11"/>
      <c r="B12" s="12"/>
      <c r="C12" s="12"/>
      <c r="D12" s="4"/>
      <c r="E12" s="4"/>
      <c r="F12" s="4"/>
      <c r="G12" s="4"/>
      <c r="H12" s="4"/>
      <c r="I12" s="4"/>
      <c r="J12" s="4"/>
      <c r="K12" s="4"/>
      <c r="L12" s="4"/>
      <c r="M12" s="4"/>
      <c r="N12" s="118"/>
      <c r="O12" s="118"/>
      <c r="P12" s="118"/>
      <c r="Q12" s="122"/>
      <c r="R12" s="122"/>
      <c r="S12" s="122"/>
    </row>
    <row r="13" spans="1:19" ht="15" customHeight="1">
      <c r="A13" s="4"/>
      <c r="B13" s="4"/>
      <c r="C13" s="4"/>
      <c r="D13" s="4"/>
      <c r="E13" s="4"/>
      <c r="F13" s="4"/>
      <c r="G13" s="4"/>
      <c r="H13" s="4"/>
      <c r="I13" s="4"/>
      <c r="J13" s="4"/>
      <c r="K13" s="4"/>
      <c r="L13" s="4"/>
      <c r="M13" s="4"/>
      <c r="N13" s="125"/>
      <c r="O13" s="125"/>
      <c r="P13" s="125"/>
      <c r="Q13" s="123"/>
      <c r="R13" s="123"/>
      <c r="S13" s="123"/>
    </row>
    <row r="14" spans="1:19" ht="30" customHeight="1">
      <c r="A14" s="70" t="s">
        <v>8</v>
      </c>
      <c r="B14" s="89" t="s">
        <v>9</v>
      </c>
      <c r="C14" s="90"/>
      <c r="D14" s="29" t="s">
        <v>10</v>
      </c>
      <c r="E14" s="29"/>
      <c r="F14" s="29" t="s">
        <v>11</v>
      </c>
      <c r="G14" s="29"/>
      <c r="H14" s="29"/>
      <c r="I14" s="29"/>
      <c r="J14" s="30" t="s">
        <v>12</v>
      </c>
      <c r="K14" s="31"/>
      <c r="L14" s="31"/>
      <c r="M14" s="31"/>
      <c r="N14" s="31"/>
      <c r="O14" s="31"/>
      <c r="P14" s="31"/>
      <c r="Q14" s="31"/>
      <c r="R14" s="31"/>
      <c r="S14" s="31"/>
    </row>
    <row r="15" spans="1:19" ht="30" customHeight="1">
      <c r="A15" s="71"/>
      <c r="B15" s="91"/>
      <c r="C15" s="92"/>
      <c r="D15" s="28" t="s">
        <v>13</v>
      </c>
      <c r="E15" s="28" t="s">
        <v>14</v>
      </c>
      <c r="F15" s="29" t="s">
        <v>15</v>
      </c>
      <c r="G15" s="29"/>
      <c r="H15" s="29" t="s">
        <v>16</v>
      </c>
      <c r="I15" s="29"/>
      <c r="J15" s="32"/>
      <c r="K15" s="33"/>
      <c r="L15" s="33"/>
      <c r="M15" s="33"/>
      <c r="N15" s="33"/>
      <c r="O15" s="33"/>
      <c r="P15" s="33"/>
      <c r="Q15" s="33"/>
      <c r="R15" s="33"/>
      <c r="S15" s="33"/>
    </row>
    <row r="16" spans="1:19" ht="30" customHeight="1">
      <c r="A16" s="72"/>
      <c r="B16" s="93"/>
      <c r="C16" s="94"/>
      <c r="D16" s="27" t="s">
        <v>17</v>
      </c>
      <c r="E16" s="27" t="s">
        <v>18</v>
      </c>
      <c r="F16" s="52" t="s">
        <v>19</v>
      </c>
      <c r="G16" s="52"/>
      <c r="H16" s="52" t="s">
        <v>20</v>
      </c>
      <c r="I16" s="52"/>
      <c r="J16" s="34"/>
      <c r="K16" s="35"/>
      <c r="L16" s="35"/>
      <c r="M16" s="35"/>
      <c r="N16" s="35"/>
      <c r="O16" s="35"/>
      <c r="P16" s="35"/>
      <c r="Q16" s="35"/>
      <c r="R16" s="35"/>
      <c r="S16" s="35"/>
    </row>
    <row r="17" spans="1:19" ht="68.25" customHeight="1">
      <c r="A17" s="67">
        <v>5</v>
      </c>
      <c r="B17" s="79" t="s">
        <v>21</v>
      </c>
      <c r="C17" s="41" t="s">
        <v>36</v>
      </c>
      <c r="D17" s="87">
        <f>IF(D21=0,0,ROUND(D19/D21*100,1))</f>
        <v>97</v>
      </c>
      <c r="E17" s="81">
        <f>IF(E21=0,0,ROUND(E19/E21*100,1))</f>
        <v>99.9</v>
      </c>
      <c r="F17" s="36">
        <f>E17-D17</f>
        <v>2.9000000000000057</v>
      </c>
      <c r="G17" s="37"/>
      <c r="H17" s="146">
        <f>IF(D17=0,0,ROUND(E17/D17*100,1))</f>
        <v>103</v>
      </c>
      <c r="I17" s="147"/>
      <c r="J17" s="64" t="s">
        <v>30</v>
      </c>
      <c r="K17" s="65"/>
      <c r="L17" s="65"/>
      <c r="M17" s="65"/>
      <c r="N17" s="65"/>
      <c r="O17" s="65"/>
      <c r="P17" s="65"/>
      <c r="Q17" s="65"/>
      <c r="R17" s="65"/>
      <c r="S17" s="66"/>
    </row>
    <row r="18" spans="1:19" ht="252.75" customHeight="1">
      <c r="A18" s="68"/>
      <c r="B18" s="80"/>
      <c r="C18" s="42"/>
      <c r="D18" s="88"/>
      <c r="E18" s="82"/>
      <c r="F18" s="38"/>
      <c r="G18" s="39"/>
      <c r="H18" s="148"/>
      <c r="I18" s="149"/>
      <c r="J18" s="53" t="s">
        <v>72</v>
      </c>
      <c r="K18" s="54"/>
      <c r="L18" s="54"/>
      <c r="M18" s="54"/>
      <c r="N18" s="54"/>
      <c r="O18" s="54"/>
      <c r="P18" s="54"/>
      <c r="Q18" s="54"/>
      <c r="R18" s="54"/>
      <c r="S18" s="55"/>
    </row>
    <row r="19" spans="1:19" ht="63" customHeight="1">
      <c r="A19" s="68"/>
      <c r="B19" s="44" t="s">
        <v>22</v>
      </c>
      <c r="C19" s="83" t="s">
        <v>45</v>
      </c>
      <c r="D19" s="85">
        <v>1230</v>
      </c>
      <c r="E19" s="73">
        <v>1314</v>
      </c>
      <c r="F19" s="36">
        <f t="shared" ref="F19" si="0">E19-D19</f>
        <v>84</v>
      </c>
      <c r="G19" s="37"/>
      <c r="H19" s="36">
        <f t="shared" ref="H19" si="1">IF(D19=0,0,ROUND(E19/D19*100,1))</f>
        <v>106.8</v>
      </c>
      <c r="I19" s="37"/>
      <c r="J19" s="64" t="s">
        <v>35</v>
      </c>
      <c r="K19" s="65"/>
      <c r="L19" s="65"/>
      <c r="M19" s="65"/>
      <c r="N19" s="65"/>
      <c r="O19" s="65"/>
      <c r="P19" s="65"/>
      <c r="Q19" s="65"/>
      <c r="R19" s="65"/>
      <c r="S19" s="66"/>
    </row>
    <row r="20" spans="1:19" ht="170.25" customHeight="1">
      <c r="A20" s="68"/>
      <c r="B20" s="45"/>
      <c r="C20" s="84"/>
      <c r="D20" s="86"/>
      <c r="E20" s="74"/>
      <c r="F20" s="38"/>
      <c r="G20" s="39"/>
      <c r="H20" s="38"/>
      <c r="I20" s="39"/>
      <c r="J20" s="130"/>
      <c r="K20" s="131"/>
      <c r="L20" s="131"/>
      <c r="M20" s="131"/>
      <c r="N20" s="131"/>
      <c r="O20" s="131"/>
      <c r="P20" s="131"/>
      <c r="Q20" s="131"/>
      <c r="R20" s="131"/>
      <c r="S20" s="132"/>
    </row>
    <row r="21" spans="1:19" ht="36" customHeight="1">
      <c r="A21" s="68"/>
      <c r="B21" s="44" t="s">
        <v>23</v>
      </c>
      <c r="C21" s="46" t="s">
        <v>46</v>
      </c>
      <c r="D21" s="48">
        <v>1268</v>
      </c>
      <c r="E21" s="50">
        <v>1315</v>
      </c>
      <c r="F21" s="36">
        <f>E21-D21</f>
        <v>47</v>
      </c>
      <c r="G21" s="37"/>
      <c r="H21" s="36">
        <f>IF(D21=0,0,ROUND(E21/D21*100,1))</f>
        <v>103.7</v>
      </c>
      <c r="I21" s="37"/>
      <c r="J21" s="64" t="s">
        <v>29</v>
      </c>
      <c r="K21" s="65"/>
      <c r="L21" s="65"/>
      <c r="M21" s="65"/>
      <c r="N21" s="65"/>
      <c r="O21" s="65"/>
      <c r="P21" s="65"/>
      <c r="Q21" s="65"/>
      <c r="R21" s="65"/>
      <c r="S21" s="66"/>
    </row>
    <row r="22" spans="1:19" ht="170.1" customHeight="1">
      <c r="A22" s="69"/>
      <c r="B22" s="45"/>
      <c r="C22" s="47"/>
      <c r="D22" s="49"/>
      <c r="E22" s="51"/>
      <c r="F22" s="38"/>
      <c r="G22" s="39"/>
      <c r="H22" s="38"/>
      <c r="I22" s="39"/>
      <c r="J22" s="127"/>
      <c r="K22" s="128"/>
      <c r="L22" s="128"/>
      <c r="M22" s="128"/>
      <c r="N22" s="128"/>
      <c r="O22" s="128"/>
      <c r="P22" s="128"/>
      <c r="Q22" s="128"/>
      <c r="R22" s="128"/>
      <c r="S22" s="129"/>
    </row>
    <row r="23" spans="1:19" ht="39" customHeight="1">
      <c r="A23" s="13"/>
      <c r="B23" s="14"/>
      <c r="C23" s="14"/>
      <c r="D23" s="14"/>
      <c r="E23" s="14"/>
      <c r="F23" s="14"/>
      <c r="G23" s="14"/>
      <c r="H23" s="14"/>
      <c r="I23" s="14"/>
      <c r="J23" s="14"/>
      <c r="K23" s="14"/>
      <c r="L23" s="14"/>
      <c r="M23" s="14"/>
      <c r="N23" s="14"/>
      <c r="O23" s="14"/>
      <c r="P23" s="14"/>
      <c r="Q23" s="14"/>
      <c r="R23" s="14"/>
      <c r="S23" s="14"/>
    </row>
    <row r="24" spans="1:19" ht="30" customHeight="1">
      <c r="A24" s="70" t="s">
        <v>8</v>
      </c>
      <c r="B24" s="89" t="s">
        <v>9</v>
      </c>
      <c r="C24" s="90"/>
      <c r="D24" s="29" t="s">
        <v>10</v>
      </c>
      <c r="E24" s="29"/>
      <c r="F24" s="29" t="s">
        <v>11</v>
      </c>
      <c r="G24" s="29"/>
      <c r="H24" s="29"/>
      <c r="I24" s="29"/>
      <c r="J24" s="30" t="s">
        <v>12</v>
      </c>
      <c r="K24" s="31"/>
      <c r="L24" s="31"/>
      <c r="M24" s="31"/>
      <c r="N24" s="31"/>
      <c r="O24" s="31"/>
      <c r="P24" s="31"/>
      <c r="Q24" s="31"/>
      <c r="R24" s="31"/>
      <c r="S24" s="31"/>
    </row>
    <row r="25" spans="1:19" ht="30" customHeight="1">
      <c r="A25" s="71"/>
      <c r="B25" s="91"/>
      <c r="C25" s="92"/>
      <c r="D25" s="25" t="s">
        <v>13</v>
      </c>
      <c r="E25" s="25" t="s">
        <v>14</v>
      </c>
      <c r="F25" s="29" t="s">
        <v>15</v>
      </c>
      <c r="G25" s="29"/>
      <c r="H25" s="29" t="s">
        <v>16</v>
      </c>
      <c r="I25" s="29"/>
      <c r="J25" s="32"/>
      <c r="K25" s="33"/>
      <c r="L25" s="33"/>
      <c r="M25" s="33"/>
      <c r="N25" s="33"/>
      <c r="O25" s="33"/>
      <c r="P25" s="33"/>
      <c r="Q25" s="33"/>
      <c r="R25" s="33"/>
      <c r="S25" s="33"/>
    </row>
    <row r="26" spans="1:19" ht="30" customHeight="1">
      <c r="A26" s="72"/>
      <c r="B26" s="93"/>
      <c r="C26" s="94"/>
      <c r="D26" s="26" t="s">
        <v>17</v>
      </c>
      <c r="E26" s="26" t="s">
        <v>18</v>
      </c>
      <c r="F26" s="52" t="s">
        <v>19</v>
      </c>
      <c r="G26" s="52"/>
      <c r="H26" s="52" t="s">
        <v>20</v>
      </c>
      <c r="I26" s="52"/>
      <c r="J26" s="34"/>
      <c r="K26" s="35"/>
      <c r="L26" s="35"/>
      <c r="M26" s="35"/>
      <c r="N26" s="35"/>
      <c r="O26" s="35"/>
      <c r="P26" s="35"/>
      <c r="Q26" s="35"/>
      <c r="R26" s="35"/>
      <c r="S26" s="35"/>
    </row>
    <row r="27" spans="1:19" ht="58.5" customHeight="1">
      <c r="A27" s="67">
        <v>8</v>
      </c>
      <c r="B27" s="40" t="s">
        <v>21</v>
      </c>
      <c r="C27" s="41" t="s">
        <v>37</v>
      </c>
      <c r="D27" s="43">
        <f>IF(D31=0,0,ROUND(D29/D31*100,1))</f>
        <v>100</v>
      </c>
      <c r="E27" s="43">
        <f>IF(E31=0,0,ROUND(E29/E31*100,1))</f>
        <v>191.7</v>
      </c>
      <c r="F27" s="43">
        <f>E27-D27</f>
        <v>91.699999999999989</v>
      </c>
      <c r="G27" s="43"/>
      <c r="H27" s="150">
        <f>IF(D27=0,0,ROUND(E27/D27*100,1))</f>
        <v>191.7</v>
      </c>
      <c r="I27" s="150"/>
      <c r="J27" s="133" t="s">
        <v>30</v>
      </c>
      <c r="K27" s="133"/>
      <c r="L27" s="133"/>
      <c r="M27" s="133"/>
      <c r="N27" s="133"/>
      <c r="O27" s="133"/>
      <c r="P27" s="133"/>
      <c r="Q27" s="133"/>
      <c r="R27" s="133"/>
      <c r="S27" s="133"/>
    </row>
    <row r="28" spans="1:19" ht="217.5" customHeight="1">
      <c r="A28" s="68"/>
      <c r="B28" s="40"/>
      <c r="C28" s="42"/>
      <c r="D28" s="43"/>
      <c r="E28" s="43"/>
      <c r="F28" s="43"/>
      <c r="G28" s="43"/>
      <c r="H28" s="150"/>
      <c r="I28" s="150"/>
      <c r="J28" s="53" t="s">
        <v>62</v>
      </c>
      <c r="K28" s="54"/>
      <c r="L28" s="54"/>
      <c r="M28" s="54"/>
      <c r="N28" s="54"/>
      <c r="O28" s="54"/>
      <c r="P28" s="54"/>
      <c r="Q28" s="54"/>
      <c r="R28" s="54"/>
      <c r="S28" s="55"/>
    </row>
    <row r="29" spans="1:19" ht="60.75" customHeight="1">
      <c r="A29" s="68"/>
      <c r="B29" s="100" t="s">
        <v>22</v>
      </c>
      <c r="C29" s="101" t="s">
        <v>38</v>
      </c>
      <c r="D29" s="63">
        <v>12</v>
      </c>
      <c r="E29" s="63">
        <v>23</v>
      </c>
      <c r="F29" s="43">
        <f t="shared" ref="F29:F31" si="2">E29-D29</f>
        <v>11</v>
      </c>
      <c r="G29" s="43"/>
      <c r="H29" s="43">
        <f t="shared" ref="H29:H31" si="3">IF(D29=0,0,ROUND(E29/D29*100,1))</f>
        <v>191.7</v>
      </c>
      <c r="I29" s="43"/>
      <c r="J29" s="133" t="s">
        <v>35</v>
      </c>
      <c r="K29" s="133"/>
      <c r="L29" s="133"/>
      <c r="M29" s="133"/>
      <c r="N29" s="133"/>
      <c r="O29" s="133"/>
      <c r="P29" s="133"/>
      <c r="Q29" s="133"/>
      <c r="R29" s="133"/>
      <c r="S29" s="133"/>
    </row>
    <row r="30" spans="1:19" ht="170.1" customHeight="1">
      <c r="A30" s="68"/>
      <c r="B30" s="100"/>
      <c r="C30" s="102"/>
      <c r="D30" s="63"/>
      <c r="E30" s="63"/>
      <c r="F30" s="43"/>
      <c r="G30" s="43"/>
      <c r="H30" s="43"/>
      <c r="I30" s="43"/>
      <c r="J30" s="56" t="s">
        <v>73</v>
      </c>
      <c r="K30" s="57"/>
      <c r="L30" s="57"/>
      <c r="M30" s="57"/>
      <c r="N30" s="57"/>
      <c r="O30" s="57"/>
      <c r="P30" s="57"/>
      <c r="Q30" s="57"/>
      <c r="R30" s="57"/>
      <c r="S30" s="58"/>
    </row>
    <row r="31" spans="1:19" ht="60" customHeight="1">
      <c r="A31" s="68"/>
      <c r="B31" s="100" t="s">
        <v>23</v>
      </c>
      <c r="C31" s="101" t="s">
        <v>47</v>
      </c>
      <c r="D31" s="134">
        <v>12</v>
      </c>
      <c r="E31" s="135">
        <f>D31</f>
        <v>12</v>
      </c>
      <c r="F31" s="43">
        <f t="shared" si="2"/>
        <v>0</v>
      </c>
      <c r="G31" s="43"/>
      <c r="H31" s="43">
        <f t="shared" si="3"/>
        <v>100</v>
      </c>
      <c r="I31" s="43"/>
      <c r="J31" s="133" t="s">
        <v>29</v>
      </c>
      <c r="K31" s="133"/>
      <c r="L31" s="133"/>
      <c r="M31" s="133"/>
      <c r="N31" s="133"/>
      <c r="O31" s="133"/>
      <c r="P31" s="133"/>
      <c r="Q31" s="133"/>
      <c r="R31" s="133"/>
      <c r="S31" s="133"/>
    </row>
    <row r="32" spans="1:19" ht="170.1" customHeight="1">
      <c r="A32" s="69"/>
      <c r="B32" s="100"/>
      <c r="C32" s="102"/>
      <c r="D32" s="134"/>
      <c r="E32" s="136"/>
      <c r="F32" s="43"/>
      <c r="G32" s="43"/>
      <c r="H32" s="43"/>
      <c r="I32" s="43"/>
      <c r="J32" s="59" t="s">
        <v>63</v>
      </c>
      <c r="K32" s="60"/>
      <c r="L32" s="60"/>
      <c r="M32" s="60"/>
      <c r="N32" s="60"/>
      <c r="O32" s="60"/>
      <c r="P32" s="60"/>
      <c r="Q32" s="60"/>
      <c r="R32" s="60"/>
      <c r="S32" s="61"/>
    </row>
    <row r="33" spans="1:19" ht="345.75" customHeight="1">
      <c r="A33" s="97" t="s">
        <v>33</v>
      </c>
      <c r="B33" s="98"/>
      <c r="C33" s="98"/>
      <c r="D33" s="98"/>
      <c r="E33" s="98"/>
      <c r="F33" s="98"/>
      <c r="G33" s="98"/>
      <c r="H33" s="98"/>
      <c r="I33" s="98"/>
      <c r="J33" s="98"/>
      <c r="K33" s="98"/>
      <c r="L33" s="98"/>
      <c r="M33" s="98"/>
      <c r="N33" s="98"/>
      <c r="O33" s="98"/>
      <c r="P33" s="98"/>
      <c r="Q33" s="98"/>
      <c r="R33" s="98"/>
      <c r="S33" s="99"/>
    </row>
    <row r="34" spans="1:19" ht="30" customHeight="1">
      <c r="A34" s="70" t="s">
        <v>8</v>
      </c>
      <c r="B34" s="89" t="s">
        <v>9</v>
      </c>
      <c r="C34" s="90"/>
      <c r="D34" s="29" t="s">
        <v>10</v>
      </c>
      <c r="E34" s="29"/>
      <c r="F34" s="29" t="s">
        <v>11</v>
      </c>
      <c r="G34" s="29"/>
      <c r="H34" s="29"/>
      <c r="I34" s="29"/>
      <c r="J34" s="30" t="s">
        <v>12</v>
      </c>
      <c r="K34" s="31"/>
      <c r="L34" s="31"/>
      <c r="M34" s="31"/>
      <c r="N34" s="31"/>
      <c r="O34" s="31"/>
      <c r="P34" s="31"/>
      <c r="Q34" s="31"/>
      <c r="R34" s="31"/>
      <c r="S34" s="31"/>
    </row>
    <row r="35" spans="1:19" ht="30" customHeight="1">
      <c r="A35" s="71"/>
      <c r="B35" s="91"/>
      <c r="C35" s="92"/>
      <c r="D35" s="25" t="s">
        <v>13</v>
      </c>
      <c r="E35" s="25" t="s">
        <v>14</v>
      </c>
      <c r="F35" s="29" t="s">
        <v>15</v>
      </c>
      <c r="G35" s="29"/>
      <c r="H35" s="29" t="s">
        <v>16</v>
      </c>
      <c r="I35" s="29"/>
      <c r="J35" s="32"/>
      <c r="K35" s="33"/>
      <c r="L35" s="33"/>
      <c r="M35" s="33"/>
      <c r="N35" s="33"/>
      <c r="O35" s="33"/>
      <c r="P35" s="33"/>
      <c r="Q35" s="33"/>
      <c r="R35" s="33"/>
      <c r="S35" s="33"/>
    </row>
    <row r="36" spans="1:19" ht="30" customHeight="1">
      <c r="A36" s="72"/>
      <c r="B36" s="93"/>
      <c r="C36" s="94"/>
      <c r="D36" s="26" t="s">
        <v>17</v>
      </c>
      <c r="E36" s="26" t="s">
        <v>18</v>
      </c>
      <c r="F36" s="52" t="s">
        <v>19</v>
      </c>
      <c r="G36" s="52"/>
      <c r="H36" s="52" t="s">
        <v>20</v>
      </c>
      <c r="I36" s="52"/>
      <c r="J36" s="34"/>
      <c r="K36" s="35"/>
      <c r="L36" s="35"/>
      <c r="M36" s="35"/>
      <c r="N36" s="35"/>
      <c r="O36" s="35"/>
      <c r="P36" s="35"/>
      <c r="Q36" s="35"/>
      <c r="R36" s="35"/>
      <c r="S36" s="35"/>
    </row>
    <row r="37" spans="1:19" ht="66" customHeight="1">
      <c r="A37" s="67">
        <v>9</v>
      </c>
      <c r="B37" s="79" t="s">
        <v>21</v>
      </c>
      <c r="C37" s="41" t="s">
        <v>39</v>
      </c>
      <c r="D37" s="81">
        <f>IF(D41=0,0,ROUND(D39/D41*100,1))</f>
        <v>37.1</v>
      </c>
      <c r="E37" s="81">
        <f>IF(E41=0,0,ROUND(E39/E41*100,1))</f>
        <v>46.4</v>
      </c>
      <c r="F37" s="36">
        <f>E37-D37</f>
        <v>9.2999999999999972</v>
      </c>
      <c r="G37" s="37"/>
      <c r="H37" s="152">
        <f>IF(D37=0,0,ROUND(E37/D37*100,1))</f>
        <v>125.1</v>
      </c>
      <c r="I37" s="153"/>
      <c r="J37" s="64" t="s">
        <v>30</v>
      </c>
      <c r="K37" s="65"/>
      <c r="L37" s="65"/>
      <c r="M37" s="65"/>
      <c r="N37" s="65"/>
      <c r="O37" s="65"/>
      <c r="P37" s="65"/>
      <c r="Q37" s="65"/>
      <c r="R37" s="65"/>
      <c r="S37" s="66"/>
    </row>
    <row r="38" spans="1:19" ht="240" customHeight="1">
      <c r="A38" s="68"/>
      <c r="B38" s="80"/>
      <c r="C38" s="42"/>
      <c r="D38" s="82"/>
      <c r="E38" s="82"/>
      <c r="F38" s="38"/>
      <c r="G38" s="39"/>
      <c r="H38" s="154"/>
      <c r="I38" s="155"/>
      <c r="J38" s="53" t="s">
        <v>65</v>
      </c>
      <c r="K38" s="54"/>
      <c r="L38" s="54"/>
      <c r="M38" s="54"/>
      <c r="N38" s="54"/>
      <c r="O38" s="54"/>
      <c r="P38" s="54"/>
      <c r="Q38" s="54"/>
      <c r="R38" s="54"/>
      <c r="S38" s="55"/>
    </row>
    <row r="39" spans="1:19" ht="42" customHeight="1">
      <c r="A39" s="68"/>
      <c r="B39" s="100" t="s">
        <v>22</v>
      </c>
      <c r="C39" s="62" t="s">
        <v>40</v>
      </c>
      <c r="D39" s="63">
        <v>471</v>
      </c>
      <c r="E39" s="73">
        <v>610</v>
      </c>
      <c r="F39" s="36">
        <f>E39-D39</f>
        <v>139</v>
      </c>
      <c r="G39" s="37"/>
      <c r="H39" s="36">
        <f>IF(D39=0,0,ROUND(E39/D39*100,1))</f>
        <v>129.5</v>
      </c>
      <c r="I39" s="37"/>
      <c r="J39" s="64" t="s">
        <v>31</v>
      </c>
      <c r="K39" s="65"/>
      <c r="L39" s="65"/>
      <c r="M39" s="65"/>
      <c r="N39" s="65"/>
      <c r="O39" s="65"/>
      <c r="P39" s="65"/>
      <c r="Q39" s="65"/>
      <c r="R39" s="65"/>
      <c r="S39" s="66"/>
    </row>
    <row r="40" spans="1:19" ht="170.1" customHeight="1">
      <c r="A40" s="68"/>
      <c r="B40" s="100"/>
      <c r="C40" s="62"/>
      <c r="D40" s="63"/>
      <c r="E40" s="74"/>
      <c r="F40" s="38"/>
      <c r="G40" s="39"/>
      <c r="H40" s="38"/>
      <c r="I40" s="39"/>
      <c r="J40" s="56" t="s">
        <v>64</v>
      </c>
      <c r="K40" s="57"/>
      <c r="L40" s="57"/>
      <c r="M40" s="57"/>
      <c r="N40" s="57"/>
      <c r="O40" s="57"/>
      <c r="P40" s="57"/>
      <c r="Q40" s="57"/>
      <c r="R40" s="57"/>
      <c r="S40" s="58"/>
    </row>
    <row r="41" spans="1:19" ht="60" customHeight="1">
      <c r="A41" s="68"/>
      <c r="B41" s="75" t="s">
        <v>23</v>
      </c>
      <c r="C41" s="46" t="s">
        <v>48</v>
      </c>
      <c r="D41" s="77">
        <f>D21</f>
        <v>1268</v>
      </c>
      <c r="E41" s="77">
        <f>E21</f>
        <v>1315</v>
      </c>
      <c r="F41" s="36">
        <f>E41-D41</f>
        <v>47</v>
      </c>
      <c r="G41" s="37"/>
      <c r="H41" s="36">
        <f>IF(D41=0,0,ROUND(E41/D41*100,1))</f>
        <v>103.7</v>
      </c>
      <c r="I41" s="37"/>
      <c r="J41" s="64" t="s">
        <v>32</v>
      </c>
      <c r="K41" s="65"/>
      <c r="L41" s="65"/>
      <c r="M41" s="65"/>
      <c r="N41" s="65"/>
      <c r="O41" s="65"/>
      <c r="P41" s="65"/>
      <c r="Q41" s="65"/>
      <c r="R41" s="65"/>
      <c r="S41" s="66"/>
    </row>
    <row r="42" spans="1:19" ht="170.1" customHeight="1">
      <c r="A42" s="69"/>
      <c r="B42" s="76"/>
      <c r="C42" s="47"/>
      <c r="D42" s="78"/>
      <c r="E42" s="78"/>
      <c r="F42" s="38"/>
      <c r="G42" s="39"/>
      <c r="H42" s="38"/>
      <c r="I42" s="39"/>
      <c r="J42" s="56" t="s">
        <v>63</v>
      </c>
      <c r="K42" s="57"/>
      <c r="L42" s="57"/>
      <c r="M42" s="57"/>
      <c r="N42" s="57"/>
      <c r="O42" s="57"/>
      <c r="P42" s="57"/>
      <c r="Q42" s="57"/>
      <c r="R42" s="57"/>
      <c r="S42" s="58"/>
    </row>
    <row r="43" spans="1:19" ht="39" customHeight="1">
      <c r="A43" s="13"/>
      <c r="B43" s="14"/>
      <c r="C43" s="14"/>
      <c r="D43" s="14"/>
      <c r="E43" s="14"/>
      <c r="F43" s="14"/>
      <c r="G43" s="14"/>
      <c r="H43" s="14"/>
      <c r="I43" s="14"/>
      <c r="J43" s="14"/>
      <c r="K43" s="14"/>
      <c r="L43" s="14"/>
      <c r="M43" s="14"/>
      <c r="N43" s="14"/>
      <c r="O43" s="14"/>
      <c r="P43" s="14"/>
      <c r="Q43" s="14"/>
      <c r="R43" s="14"/>
      <c r="S43" s="14"/>
    </row>
    <row r="44" spans="1:19" ht="30" customHeight="1">
      <c r="A44" s="70" t="s">
        <v>8</v>
      </c>
      <c r="B44" s="89" t="s">
        <v>9</v>
      </c>
      <c r="C44" s="90"/>
      <c r="D44" s="29" t="s">
        <v>10</v>
      </c>
      <c r="E44" s="29"/>
      <c r="F44" s="29" t="s">
        <v>11</v>
      </c>
      <c r="G44" s="29"/>
      <c r="H44" s="29"/>
      <c r="I44" s="29"/>
      <c r="J44" s="30" t="s">
        <v>12</v>
      </c>
      <c r="K44" s="31"/>
      <c r="L44" s="31"/>
      <c r="M44" s="31"/>
      <c r="N44" s="31"/>
      <c r="O44" s="31"/>
      <c r="P44" s="31"/>
      <c r="Q44" s="31"/>
      <c r="R44" s="31"/>
      <c r="S44" s="31"/>
    </row>
    <row r="45" spans="1:19" ht="30" customHeight="1">
      <c r="A45" s="71"/>
      <c r="B45" s="91"/>
      <c r="C45" s="92"/>
      <c r="D45" s="25" t="s">
        <v>13</v>
      </c>
      <c r="E45" s="25" t="s">
        <v>14</v>
      </c>
      <c r="F45" s="29" t="s">
        <v>15</v>
      </c>
      <c r="G45" s="29"/>
      <c r="H45" s="29" t="s">
        <v>16</v>
      </c>
      <c r="I45" s="29"/>
      <c r="J45" s="32"/>
      <c r="K45" s="33"/>
      <c r="L45" s="33"/>
      <c r="M45" s="33"/>
      <c r="N45" s="33"/>
      <c r="O45" s="33"/>
      <c r="P45" s="33"/>
      <c r="Q45" s="33"/>
      <c r="R45" s="33"/>
      <c r="S45" s="33"/>
    </row>
    <row r="46" spans="1:19" ht="30" customHeight="1">
      <c r="A46" s="72"/>
      <c r="B46" s="93"/>
      <c r="C46" s="94"/>
      <c r="D46" s="26" t="s">
        <v>17</v>
      </c>
      <c r="E46" s="26" t="s">
        <v>18</v>
      </c>
      <c r="F46" s="52" t="s">
        <v>19</v>
      </c>
      <c r="G46" s="52"/>
      <c r="H46" s="52" t="s">
        <v>20</v>
      </c>
      <c r="I46" s="52"/>
      <c r="J46" s="34"/>
      <c r="K46" s="35"/>
      <c r="L46" s="35"/>
      <c r="M46" s="35"/>
      <c r="N46" s="35"/>
      <c r="O46" s="35"/>
      <c r="P46" s="35"/>
      <c r="Q46" s="35"/>
      <c r="R46" s="35"/>
      <c r="S46" s="35"/>
    </row>
    <row r="47" spans="1:19" ht="63" customHeight="1">
      <c r="A47" s="67">
        <v>10</v>
      </c>
      <c r="B47" s="79" t="s">
        <v>21</v>
      </c>
      <c r="C47" s="41" t="s">
        <v>41</v>
      </c>
      <c r="D47" s="81">
        <f>IF(D51=0,0,ROUND(D49/D51*1,1))</f>
        <v>9.5</v>
      </c>
      <c r="E47" s="81">
        <f>IF(E51=0,0,ROUND(E49/E51*1,1))</f>
        <v>9.6</v>
      </c>
      <c r="F47" s="36">
        <f>E47-D47</f>
        <v>9.9999999999999645E-2</v>
      </c>
      <c r="G47" s="37"/>
      <c r="H47" s="146">
        <f>IF(D47=0,0,ROUND(E47/D47*100,1))</f>
        <v>101.1</v>
      </c>
      <c r="I47" s="147"/>
      <c r="J47" s="64" t="s">
        <v>30</v>
      </c>
      <c r="K47" s="65"/>
      <c r="L47" s="65"/>
      <c r="M47" s="65"/>
      <c r="N47" s="65"/>
      <c r="O47" s="65"/>
      <c r="P47" s="65"/>
      <c r="Q47" s="65"/>
      <c r="R47" s="65"/>
      <c r="S47" s="66"/>
    </row>
    <row r="48" spans="1:19" ht="240" customHeight="1">
      <c r="A48" s="68"/>
      <c r="B48" s="80"/>
      <c r="C48" s="42"/>
      <c r="D48" s="82"/>
      <c r="E48" s="82"/>
      <c r="F48" s="38"/>
      <c r="G48" s="39"/>
      <c r="H48" s="148"/>
      <c r="I48" s="149"/>
      <c r="J48" s="53" t="s">
        <v>66</v>
      </c>
      <c r="K48" s="54"/>
      <c r="L48" s="54"/>
      <c r="M48" s="54"/>
      <c r="N48" s="54"/>
      <c r="O48" s="54"/>
      <c r="P48" s="54"/>
      <c r="Q48" s="54"/>
      <c r="R48" s="54"/>
      <c r="S48" s="55"/>
    </row>
    <row r="49" spans="1:19" ht="35.25" customHeight="1">
      <c r="A49" s="68"/>
      <c r="B49" s="44" t="s">
        <v>22</v>
      </c>
      <c r="C49" s="101" t="s">
        <v>42</v>
      </c>
      <c r="D49" s="73">
        <v>3163</v>
      </c>
      <c r="E49" s="73">
        <v>6050</v>
      </c>
      <c r="F49" s="36">
        <f>E49-D49</f>
        <v>2887</v>
      </c>
      <c r="G49" s="37"/>
      <c r="H49" s="36">
        <f>IF(D49=0,0,ROUND(E49/D49*100,1))</f>
        <v>191.3</v>
      </c>
      <c r="I49" s="37"/>
      <c r="J49" s="64" t="s">
        <v>31</v>
      </c>
      <c r="K49" s="65"/>
      <c r="L49" s="65"/>
      <c r="M49" s="65"/>
      <c r="N49" s="65"/>
      <c r="O49" s="65"/>
      <c r="P49" s="65"/>
      <c r="Q49" s="65"/>
      <c r="R49" s="65"/>
      <c r="S49" s="66"/>
    </row>
    <row r="50" spans="1:19" ht="170.1" customHeight="1">
      <c r="A50" s="68"/>
      <c r="B50" s="45"/>
      <c r="C50" s="102"/>
      <c r="D50" s="74"/>
      <c r="E50" s="74"/>
      <c r="F50" s="38"/>
      <c r="G50" s="39"/>
      <c r="H50" s="38"/>
      <c r="I50" s="39"/>
      <c r="J50" s="113" t="s">
        <v>67</v>
      </c>
      <c r="K50" s="114"/>
      <c r="L50" s="114"/>
      <c r="M50" s="114"/>
      <c r="N50" s="114"/>
      <c r="O50" s="114"/>
      <c r="P50" s="114"/>
      <c r="Q50" s="114"/>
      <c r="R50" s="114"/>
      <c r="S50" s="115"/>
    </row>
    <row r="51" spans="1:19" ht="61.5" customHeight="1">
      <c r="A51" s="68"/>
      <c r="B51" s="44" t="s">
        <v>23</v>
      </c>
      <c r="C51" s="101" t="s">
        <v>43</v>
      </c>
      <c r="D51" s="73">
        <v>333</v>
      </c>
      <c r="E51" s="73">
        <v>627</v>
      </c>
      <c r="F51" s="36">
        <f>E51-D51</f>
        <v>294</v>
      </c>
      <c r="G51" s="37"/>
      <c r="H51" s="36">
        <f>IF(D51=0,0,ROUND(E51/D51*100,1))</f>
        <v>188.3</v>
      </c>
      <c r="I51" s="37"/>
      <c r="J51" s="64" t="s">
        <v>32</v>
      </c>
      <c r="K51" s="65"/>
      <c r="L51" s="65"/>
      <c r="M51" s="65"/>
      <c r="N51" s="65"/>
      <c r="O51" s="65"/>
      <c r="P51" s="65"/>
      <c r="Q51" s="65"/>
      <c r="R51" s="65"/>
      <c r="S51" s="66"/>
    </row>
    <row r="52" spans="1:19" ht="170.1" customHeight="1">
      <c r="A52" s="69"/>
      <c r="B52" s="45"/>
      <c r="C52" s="102"/>
      <c r="D52" s="74"/>
      <c r="E52" s="74"/>
      <c r="F52" s="38"/>
      <c r="G52" s="39"/>
      <c r="H52" s="38"/>
      <c r="I52" s="39"/>
      <c r="J52" s="56" t="s">
        <v>63</v>
      </c>
      <c r="K52" s="57"/>
      <c r="L52" s="57"/>
      <c r="M52" s="57"/>
      <c r="N52" s="57"/>
      <c r="O52" s="57"/>
      <c r="P52" s="57"/>
      <c r="Q52" s="57"/>
      <c r="R52" s="57"/>
      <c r="S52" s="58"/>
    </row>
    <row r="53" spans="1:19" ht="329.25" customHeight="1">
      <c r="A53" s="97" t="s">
        <v>34</v>
      </c>
      <c r="B53" s="98"/>
      <c r="C53" s="98"/>
      <c r="D53" s="98"/>
      <c r="E53" s="98"/>
      <c r="F53" s="98"/>
      <c r="G53" s="98"/>
      <c r="H53" s="98"/>
      <c r="I53" s="98"/>
      <c r="J53" s="98"/>
      <c r="K53" s="98"/>
      <c r="L53" s="98"/>
      <c r="M53" s="98"/>
      <c r="N53" s="98"/>
      <c r="O53" s="98"/>
      <c r="P53" s="98"/>
      <c r="Q53" s="98"/>
      <c r="R53" s="98"/>
      <c r="S53" s="99"/>
    </row>
    <row r="54" spans="1:19" ht="30" customHeight="1">
      <c r="A54" s="70" t="s">
        <v>8</v>
      </c>
      <c r="B54" s="89" t="s">
        <v>9</v>
      </c>
      <c r="C54" s="90"/>
      <c r="D54" s="29" t="s">
        <v>10</v>
      </c>
      <c r="E54" s="29"/>
      <c r="F54" s="29" t="s">
        <v>11</v>
      </c>
      <c r="G54" s="29"/>
      <c r="H54" s="29"/>
      <c r="I54" s="29"/>
      <c r="J54" s="30" t="s">
        <v>12</v>
      </c>
      <c r="K54" s="31"/>
      <c r="L54" s="31"/>
      <c r="M54" s="31"/>
      <c r="N54" s="31"/>
      <c r="O54" s="31"/>
      <c r="P54" s="31"/>
      <c r="Q54" s="31"/>
      <c r="R54" s="31"/>
      <c r="S54" s="31"/>
    </row>
    <row r="55" spans="1:19" ht="30" customHeight="1">
      <c r="A55" s="71"/>
      <c r="B55" s="91"/>
      <c r="C55" s="92"/>
      <c r="D55" s="25" t="s">
        <v>13</v>
      </c>
      <c r="E55" s="25" t="s">
        <v>14</v>
      </c>
      <c r="F55" s="29" t="s">
        <v>15</v>
      </c>
      <c r="G55" s="29"/>
      <c r="H55" s="29" t="s">
        <v>16</v>
      </c>
      <c r="I55" s="29"/>
      <c r="J55" s="32"/>
      <c r="K55" s="33"/>
      <c r="L55" s="33"/>
      <c r="M55" s="33"/>
      <c r="N55" s="33"/>
      <c r="O55" s="33"/>
      <c r="P55" s="33"/>
      <c r="Q55" s="33"/>
      <c r="R55" s="33"/>
      <c r="S55" s="33"/>
    </row>
    <row r="56" spans="1:19" ht="30" customHeight="1">
      <c r="A56" s="72"/>
      <c r="B56" s="93"/>
      <c r="C56" s="94"/>
      <c r="D56" s="26" t="s">
        <v>17</v>
      </c>
      <c r="E56" s="26" t="s">
        <v>18</v>
      </c>
      <c r="F56" s="52" t="s">
        <v>19</v>
      </c>
      <c r="G56" s="52"/>
      <c r="H56" s="52" t="s">
        <v>20</v>
      </c>
      <c r="I56" s="52"/>
      <c r="J56" s="34"/>
      <c r="K56" s="35"/>
      <c r="L56" s="35"/>
      <c r="M56" s="35"/>
      <c r="N56" s="35"/>
      <c r="O56" s="35"/>
      <c r="P56" s="35"/>
      <c r="Q56" s="35"/>
      <c r="R56" s="35"/>
      <c r="S56" s="35"/>
    </row>
    <row r="57" spans="1:19" ht="62.25" customHeight="1">
      <c r="A57" s="67">
        <v>14</v>
      </c>
      <c r="B57" s="79" t="s">
        <v>21</v>
      </c>
      <c r="C57" s="137" t="s">
        <v>49</v>
      </c>
      <c r="D57" s="43">
        <f>IF(D61=0,0,ROUND(D59/D61*100,1))</f>
        <v>100</v>
      </c>
      <c r="E57" s="43">
        <f>IF(E61=0,0,ROUND(E59/E61*100,1))</f>
        <v>103.7</v>
      </c>
      <c r="F57" s="43">
        <f>E57-D57</f>
        <v>3.7000000000000028</v>
      </c>
      <c r="G57" s="43"/>
      <c r="H57" s="151">
        <f>IF(D57=0,0,ROUND(E57/D57*100,1))</f>
        <v>103.7</v>
      </c>
      <c r="I57" s="151"/>
      <c r="J57" s="64" t="s">
        <v>30</v>
      </c>
      <c r="K57" s="65"/>
      <c r="L57" s="65"/>
      <c r="M57" s="65"/>
      <c r="N57" s="65"/>
      <c r="O57" s="65"/>
      <c r="P57" s="65"/>
      <c r="Q57" s="65"/>
      <c r="R57" s="65"/>
      <c r="S57" s="66"/>
    </row>
    <row r="58" spans="1:19" ht="240" customHeight="1">
      <c r="A58" s="68"/>
      <c r="B58" s="80"/>
      <c r="C58" s="137"/>
      <c r="D58" s="43"/>
      <c r="E58" s="43"/>
      <c r="F58" s="43"/>
      <c r="G58" s="43"/>
      <c r="H58" s="151"/>
      <c r="I58" s="151"/>
      <c r="J58" s="53" t="s">
        <v>69</v>
      </c>
      <c r="K58" s="54"/>
      <c r="L58" s="54"/>
      <c r="M58" s="54"/>
      <c r="N58" s="54"/>
      <c r="O58" s="54"/>
      <c r="P58" s="54"/>
      <c r="Q58" s="54"/>
      <c r="R58" s="54"/>
      <c r="S58" s="55"/>
    </row>
    <row r="59" spans="1:19" ht="34.5" customHeight="1">
      <c r="A59" s="68"/>
      <c r="B59" s="75" t="s">
        <v>22</v>
      </c>
      <c r="C59" s="138" t="s">
        <v>44</v>
      </c>
      <c r="D59" s="142">
        <f>D21</f>
        <v>1268</v>
      </c>
      <c r="E59" s="142">
        <f>E21</f>
        <v>1315</v>
      </c>
      <c r="F59" s="43">
        <f t="shared" ref="F59" si="4">E59-D59</f>
        <v>47</v>
      </c>
      <c r="G59" s="43"/>
      <c r="H59" s="43">
        <f t="shared" ref="H59" si="5">IF(D59=0,0,ROUND(E59/D59*100,1))</f>
        <v>103.7</v>
      </c>
      <c r="I59" s="43"/>
      <c r="J59" s="64" t="s">
        <v>31</v>
      </c>
      <c r="K59" s="65"/>
      <c r="L59" s="65"/>
      <c r="M59" s="65"/>
      <c r="N59" s="65"/>
      <c r="O59" s="65"/>
      <c r="P59" s="65"/>
      <c r="Q59" s="65"/>
      <c r="R59" s="65"/>
      <c r="S59" s="66"/>
    </row>
    <row r="60" spans="1:19" ht="170.1" customHeight="1">
      <c r="A60" s="68"/>
      <c r="B60" s="76"/>
      <c r="C60" s="138"/>
      <c r="D60" s="142"/>
      <c r="E60" s="142"/>
      <c r="F60" s="43"/>
      <c r="G60" s="43"/>
      <c r="H60" s="43"/>
      <c r="I60" s="43"/>
      <c r="J60" s="113" t="s">
        <v>68</v>
      </c>
      <c r="K60" s="114"/>
      <c r="L60" s="114"/>
      <c r="M60" s="114"/>
      <c r="N60" s="114"/>
      <c r="O60" s="114"/>
      <c r="P60" s="114"/>
      <c r="Q60" s="114"/>
      <c r="R60" s="114"/>
      <c r="S60" s="115"/>
    </row>
    <row r="61" spans="1:19" ht="34.5" customHeight="1">
      <c r="A61" s="68"/>
      <c r="B61" s="44" t="s">
        <v>23</v>
      </c>
      <c r="C61" s="62" t="s">
        <v>50</v>
      </c>
      <c r="D61" s="134">
        <v>1268</v>
      </c>
      <c r="E61" s="135">
        <f>D61</f>
        <v>1268</v>
      </c>
      <c r="F61" s="43">
        <f>E61-D61</f>
        <v>0</v>
      </c>
      <c r="G61" s="43"/>
      <c r="H61" s="43">
        <f>IF(D61=0,0,ROUND(E61/D61*100,1))</f>
        <v>100</v>
      </c>
      <c r="I61" s="43"/>
      <c r="J61" s="64" t="s">
        <v>32</v>
      </c>
      <c r="K61" s="65"/>
      <c r="L61" s="65"/>
      <c r="M61" s="65"/>
      <c r="N61" s="65"/>
      <c r="O61" s="65"/>
      <c r="P61" s="65"/>
      <c r="Q61" s="65"/>
      <c r="R61" s="65"/>
      <c r="S61" s="66"/>
    </row>
    <row r="62" spans="1:19" ht="170.1" customHeight="1">
      <c r="A62" s="69"/>
      <c r="B62" s="45"/>
      <c r="C62" s="62"/>
      <c r="D62" s="134"/>
      <c r="E62" s="136"/>
      <c r="F62" s="43"/>
      <c r="G62" s="43"/>
      <c r="H62" s="43"/>
      <c r="I62" s="43"/>
      <c r="J62" s="143" t="s">
        <v>63</v>
      </c>
      <c r="K62" s="144"/>
      <c r="L62" s="144"/>
      <c r="M62" s="144"/>
      <c r="N62" s="144"/>
      <c r="O62" s="144"/>
      <c r="P62" s="144"/>
      <c r="Q62" s="144"/>
      <c r="R62" s="144"/>
      <c r="S62" s="145"/>
    </row>
    <row r="63" spans="1:19" ht="75.75" customHeight="1" thickBot="1">
      <c r="A63" s="97"/>
      <c r="B63" s="98"/>
      <c r="C63" s="98"/>
      <c r="D63" s="98"/>
      <c r="E63" s="98"/>
      <c r="F63" s="98"/>
      <c r="G63" s="98"/>
      <c r="H63" s="98"/>
      <c r="I63" s="98"/>
      <c r="J63" s="98"/>
      <c r="K63" s="98"/>
      <c r="L63" s="98"/>
      <c r="M63" s="98"/>
      <c r="N63" s="98"/>
      <c r="O63" s="98"/>
      <c r="P63" s="98"/>
      <c r="Q63" s="98"/>
      <c r="R63" s="98"/>
      <c r="S63" s="99"/>
    </row>
    <row r="64" spans="1:19" ht="75.75" customHeight="1">
      <c r="A64" s="21"/>
      <c r="B64" s="21"/>
      <c r="C64" s="22" t="s">
        <v>51</v>
      </c>
      <c r="D64" s="106" t="s">
        <v>56</v>
      </c>
      <c r="E64" s="107"/>
      <c r="F64" s="107"/>
      <c r="G64" s="107"/>
      <c r="H64" s="107"/>
      <c r="I64" s="107"/>
      <c r="J64" s="107"/>
      <c r="K64" s="108"/>
      <c r="L64" s="106" t="s">
        <v>57</v>
      </c>
      <c r="M64" s="107"/>
      <c r="N64" s="107"/>
      <c r="O64" s="107"/>
      <c r="P64" s="108"/>
      <c r="Q64" s="21"/>
      <c r="R64" s="21"/>
      <c r="S64" s="21"/>
    </row>
    <row r="65" spans="1:19" ht="75.75" customHeight="1">
      <c r="A65" s="21"/>
      <c r="B65" s="21"/>
      <c r="C65" s="23" t="s">
        <v>52</v>
      </c>
      <c r="D65" s="103" t="str">
        <f>IF(D17=0,"EL INDICADOR NO APLICA",IF(AND(H17&gt;=95,H17&lt;=105,H19&gt;=90,H19&lt;=110,H21&gt;=90,H21&lt;=110),"EL INDICADOR SE ALCANZÓ DE ACUERDO A LO PROGRAMADO",IF(AND(H17&gt;=95,H17&lt;=105,OR(H19&lt;90,H19&gt;110,H21&lt;90,H21&gt;110)),"DEBERÁ REGISTRAR LAS CAUSAS A LAS VARIACIONES CON RESPECTO DEL INDICADOR Y SUS VARIABLES, ASÍ COMO EL RIESGO Y LAS ACCIONES",IF(AND(H17&lt;95,H19&gt;=90,H19&lt;=110,H21&gt;=90,H21&lt;=110),"DEBERÁ REGISTRAR LAS CAUSAS A LAS VARIACIONES CON RESPECTO DEL INDICADOR",IF(AND(H17&gt;105,H19&gt;=90,H19&lt;=110,H21&gt;=90,H21&lt;=110),"DEBERÁ REGISTRAR LAS CAUSA A LAS VARIACIONES CON RESPECTO DEL INDICADOR",IF(AND(H17&lt;95,OR(H19&lt;90,H19&gt;110,H21&lt;90,H21&gt;110)),"DEBERÁ REGISTRAR LAS CAUSAS A LAS VARIACIONES CON RESPECTO DEL INDICADOR Y SUS VARIABLES, ASÍ COMO EL RIESGO Y LAS ACCIONES",IF(AND(H17&gt;105,OR(H19&lt;90,H19&gt;110,H21&lt;90,H21&gt;110)),"DEBERÁ REGISTRAR LAS CAUSAS A LAS VARIACIONES CON RESPECTO DEL INDICADOR Y SUS VARIABLES, ASÍ COMO EL RIESGO Y LAS ACCIONES")))))))</f>
        <v>EL INDICADOR SE ALCANZÓ DE ACUERDO A LO PROGRAMADO</v>
      </c>
      <c r="E65" s="104"/>
      <c r="F65" s="104"/>
      <c r="G65" s="104"/>
      <c r="H65" s="104"/>
      <c r="I65" s="104"/>
      <c r="J65" s="104"/>
      <c r="K65" s="105"/>
      <c r="L65" s="103" t="str">
        <f>IF(AND(D19=0,D21=0),"El indicador no aplica",IF(AND(H17&gt;=95,H17&lt;=105,H19&gt;=90,H19&lt;=110,H21&gt;=90,H21&lt;=110),"OK",IF(ISBLANK(J18),"NO HA REGISTRADO LAS CAUSA, LOS RIESGOS Y EFECTOS",IF(ISTEXT(J18),"OK"))))</f>
        <v>OK</v>
      </c>
      <c r="M65" s="104"/>
      <c r="N65" s="104"/>
      <c r="O65" s="104"/>
      <c r="P65" s="105"/>
      <c r="Q65" s="21"/>
      <c r="R65" s="21"/>
      <c r="S65" s="21"/>
    </row>
    <row r="66" spans="1:19" ht="75.75" customHeight="1">
      <c r="A66" s="21"/>
      <c r="B66" s="21"/>
      <c r="C66" s="23" t="s">
        <v>58</v>
      </c>
      <c r="D66" s="103" t="str">
        <f>IF(D27=0,"EL INDICADOR NO APLICA",IF(AND(H27&gt;=95,H27&lt;=105,H29&gt;=90,H29&lt;=110,H31&gt;=90,H31&lt;=110),"EL INDICADOR SE ALCANZÓ DE ACUERDO A LO PROGRAMADO",IF(AND(H27&gt;=95,H27&lt;=105,OR(H29&lt;90,H29&gt;110,H31&lt;90,H31&gt;110)),"DEBERÁ REGISTRAR LAS CAUSAS A LAS VARIACIONES CON RESPECTO DEL INDICADOR Y SUS VARIABLES, ASÍ COMO EL RIESGO Y LAS ACCIONES",IF(AND(H27&lt;95,H29&gt;=90,H29&lt;=110,H31&gt;=90,H31&lt;=110),"DEBERÁ REGISTRAR LAS CAUSAS A LAS VARIACIONES CON RESPECTO DEL INDICADOR",IF(AND(H27&gt;105,H29&gt;=90,H29&lt;=110,H31&gt;=90,H31&lt;=110),"DEBERÁ REGISTRAR LAS CAUSA A LAS VARIACIONES CON RESPECTO DEL INDICADOR",IF(AND(H27&lt;95,OR(H29&lt;90,H29&gt;110,H31&lt;90,H31&gt;110)),"DEBERÁ REGISTRAR LAS CAUSAS A LAS VARIACIONES CON RESPECTO DEL INDICADOR Y SUS VARIABLES, ASÍ COMO EL RIESGO Y LAS ACCIONES",IF(AND(H27&gt;105,OR(H29&lt;90,H29&gt;110,H31&lt;90,H31&gt;110)),"DEBERÁ REGISTRAR LAS CAUSAS A LAS VARIACIONES CON RESPECTO DEL INDICADOR Y SUS VARIABLES, ASÍ COMO EL RIESGO Y LAS ACCIONES")))))))</f>
        <v>DEBERÁ REGISTRAR LAS CAUSAS A LAS VARIACIONES CON RESPECTO DEL INDICADOR Y SUS VARIABLES, ASÍ COMO EL RIESGO Y LAS ACCIONES</v>
      </c>
      <c r="E66" s="104"/>
      <c r="F66" s="104"/>
      <c r="G66" s="104"/>
      <c r="H66" s="104"/>
      <c r="I66" s="104"/>
      <c r="J66" s="104"/>
      <c r="K66" s="105"/>
      <c r="L66" s="103" t="str">
        <f>IF(AND(D29=0,D31=0),"El indicador no aplica",IF(AND(H27&gt;=95,H27&lt;=105,H29&gt;=90,H29&lt;=110,H31&gt;=90,H31&lt;=110),"OK",IF(ISBLANK(J28),"NO HA REGISTRADO LAS CAUSA, LOS RIESGOS Y EFECTOS",IF(ISTEXT(J28),"OK"))))</f>
        <v>OK</v>
      </c>
      <c r="M66" s="104"/>
      <c r="N66" s="104"/>
      <c r="O66" s="104"/>
      <c r="P66" s="105"/>
      <c r="Q66" s="21"/>
      <c r="R66" s="21"/>
      <c r="S66" s="21"/>
    </row>
    <row r="67" spans="1:19" ht="75.75" customHeight="1">
      <c r="A67" s="21"/>
      <c r="B67" s="21"/>
      <c r="C67" s="23" t="s">
        <v>53</v>
      </c>
      <c r="D67" s="103" t="str">
        <f>IF(D37=0,"EL INDICADOR NO APLICA",IF(AND(H37&gt;=95,H37&lt;=105,H39&gt;=90,H39&lt;=110,H41&gt;=90,H41&lt;=110),"EL INDICADOR SE ALCANZÓ DE ACUERDO A LO PROGRAMADO",IF(AND(H37&gt;=95,H37&lt;=105,OR(H39&lt;90,H39&gt;110,H41&lt;90,H41&gt;110)),"DEBERÁ REGISTRAR LAS CAUSAS A LAS VARIACIONES CON RESPECTO DEL INDICADOR Y SUS VARIABLES, ASÍ COMO EL RIESGO Y LAS ACCIONES",IF(AND(H37&lt;95,H39&gt;=90,H39&lt;=110,H41&gt;=90,H41&lt;=110),"DEBERÁ REGISTRAR LAS CAUSAS A LAS VARIACIONES CON RESPECTO DEL INDICADOR",IF(AND(H37&gt;105,H39&gt;=90,H39&lt;=110,H41&gt;=90,H41&lt;=110),"DEBERÁ REGISTRAR LAS CAUSA A LAS VARIACIONES CON RESPECTO DEL INDICADOR",IF(AND(H37&lt;95,OR(H39&lt;90,H39&gt;110,H41&lt;90,H41&gt;110)),"DEBERÁ REGISTRAR LAS CAUSAS A LAS VARIACIONES CON RESPECTO DEL INDICADOR Y SUS VARIABLES, ASÍ COMO EL RIESGO Y LAS ACCIONES",IF(AND(H37&gt;105,OR(H39&lt;90,H39&gt;110,H41&lt;90,H41&gt;110)),"DEBERÁ REGISTRAR LAS CAUSAS A LAS VARIACIONES CON RESPECTO DEL INDICADOR Y SUS VARIABLES, ASÍ COMO EL RIESGO Y LAS ACCIONES")))))))</f>
        <v>DEBERÁ REGISTRAR LAS CAUSAS A LAS VARIACIONES CON RESPECTO DEL INDICADOR Y SUS VARIABLES, ASÍ COMO EL RIESGO Y LAS ACCIONES</v>
      </c>
      <c r="E67" s="104"/>
      <c r="F67" s="104"/>
      <c r="G67" s="104"/>
      <c r="H67" s="104"/>
      <c r="I67" s="104"/>
      <c r="J67" s="104"/>
      <c r="K67" s="105"/>
      <c r="L67" s="103" t="str">
        <f>IF(AND(D39=0,D41=0),"El indicador no aplica",IF(AND(H37&gt;=95,H37&lt;=105,H39&gt;=90,H39&lt;=110,H41&gt;=90,H41&lt;=110),"OK",IF(ISBLANK(J38),"NO HA REGISTRADO LAS CAUSA, LOS RIESGOS Y EFECTOS",IF(ISTEXT(J38),"OK"))))</f>
        <v>OK</v>
      </c>
      <c r="M67" s="104"/>
      <c r="N67" s="104"/>
      <c r="O67" s="104"/>
      <c r="P67" s="105"/>
      <c r="Q67" s="21"/>
      <c r="R67" s="21"/>
      <c r="S67" s="21"/>
    </row>
    <row r="68" spans="1:19" ht="75.75" customHeight="1">
      <c r="A68" s="21"/>
      <c r="B68" s="21"/>
      <c r="C68" s="23" t="s">
        <v>54</v>
      </c>
      <c r="D68" s="103" t="str">
        <f>IF(D47=0,"EL INDICADOR NO APLICA",IF(AND(H47&gt;=95,H47&lt;=105,H49&gt;=90,H49&lt;=110,H51&gt;=90,H51&lt;=110),"EL INDICADOR SE ALCANZÓ DE ACUERDO A LO PROGRAMADO",IF(AND(H47&gt;=95,H47&lt;=105,OR(H49&lt;90,H49&gt;110,H51&lt;90,H51&gt;110)),"DEBERÁ REGISTRAR LAS CAUSAS A LAS VARIACIONES CON RESPECTO DEL INDICADOR Y SUS VARIABLES, ASÍ COMO EL RIESGO Y LAS ACCIONES",IF(AND(H47&lt;95,H49&gt;=90,H49&lt;=110,H51&gt;=90,H51&lt;=110),"DEBERÁ REGISTRAR LAS CAUSAS A LAS VARIACIONES CON RESPECTO DEL INDICADOR",IF(AND(H47&gt;105,H49&gt;=90,H49&lt;=110,H51&gt;=90,H51&lt;=110),"DEBERÁ REGISTRAR LAS CAUSA A LAS VARIACIONES CON RESPECTO DEL INDICADOR",IF(AND(H47&lt;95,OR(H49&lt;90,H49&gt;110,H51&lt;90,H51&gt;110)),"DEBERÁ REGISTRAR LAS CAUSAS A LAS VARIACIONES CON RESPECTO DEL INDICADOR Y SUS VARIABLES, ASÍ COMO EL RIESGO Y LAS ACCIONES",IF(AND(H47&gt;105,OR(H49&lt;90,H49&gt;110,H51&lt;90,H51&gt;110)),"DEBERÁ REGISTRAR LAS CAUSAS A LAS VARIACIONES CON RESPECTO DEL INDICADOR Y SUS VARIABLES, ASÍ COMO EL RIESGO Y LAS ACCIONES")))))))</f>
        <v>DEBERÁ REGISTRAR LAS CAUSAS A LAS VARIACIONES CON RESPECTO DEL INDICADOR Y SUS VARIABLES, ASÍ COMO EL RIESGO Y LAS ACCIONES</v>
      </c>
      <c r="E68" s="104"/>
      <c r="F68" s="104"/>
      <c r="G68" s="104"/>
      <c r="H68" s="104"/>
      <c r="I68" s="104"/>
      <c r="J68" s="104"/>
      <c r="K68" s="105"/>
      <c r="L68" s="103" t="str">
        <f>IF(AND(D49=0,D51=0),"El indicador no aplica",IF(AND(H47&gt;=95,H47&lt;=105,H49&gt;=90,H49&lt;=110,H51&gt;=90,H51&lt;=110),"OK",IF(ISBLANK(J48),"NO HA REGISTRADO LAS CAUSA, LOS RIESGOS Y EFECTOS",IF(ISTEXT(J48),"OK"))))</f>
        <v>OK</v>
      </c>
      <c r="M68" s="104"/>
      <c r="N68" s="104"/>
      <c r="O68" s="104"/>
      <c r="P68" s="105"/>
      <c r="Q68" s="21"/>
      <c r="R68" s="21"/>
      <c r="S68" s="21"/>
    </row>
    <row r="69" spans="1:19" ht="75.75" customHeight="1" thickBot="1">
      <c r="A69" s="21"/>
      <c r="B69" s="21"/>
      <c r="C69" s="24" t="s">
        <v>55</v>
      </c>
      <c r="D69" s="103" t="str">
        <f>IF(D57=0,"EL INDICADOR NO APLICA",IF(AND(H57&gt;=95,H57&lt;=105,H59&gt;=90,H59&lt;=110,H61&gt;=90,H61&lt;=110),"EL INDICADOR SE ALCANZÓ DE ACUERDO A LO PROGRAMADO",IF(AND(H57&gt;=95,H57&lt;=105,OR(H59&lt;90,H59&gt;110,H61&lt;90,H61&gt;110)),"DEBERÁ REGISTRAR LAS CAUSAS A LAS VARIACIONES CON RESPECTO DEL INDICADOR Y SUS VARIABLES, ASÍ COMO EL RIESGO Y LAS ACCIONES",IF(AND(H57&lt;95,H59&gt;=90,H59&lt;=110,H61&gt;=90,H61&lt;=110),"DEBERÁ REGISTRAR LAS CAUSAS A LAS VARIACIONES CON RESPECTO DEL INDICADOR",IF(AND(H57&gt;105,H59&gt;=90,H59&lt;=110,H61&gt;=90,H61&lt;=110),"DEBERÁ REGISTRAR LAS CAUSA A LAS VARIACIONES CON RESPECTO DEL INDICADOR",IF(AND(H57&lt;95,OR(H59&lt;90,H59&gt;110,H61&lt;90,H61&gt;110)),"DEBERÁ REGISTRAR LAS CAUSAS A LAS VARIACIONES CON RESPECTO DEL INDICADOR Y SUS VARIABLES, ASÍ COMO EL RIESGO Y LAS ACCIONES",IF(AND(H57&gt;105,OR(H59&lt;90,H59&gt;110,H61&lt;90,H61&gt;110)),"DEBERÁ REGISTRAR LAS CAUSAS A LAS VARIACIONES CON RESPECTO DEL INDICADOR Y SUS VARIABLES, ASÍ COMO EL RIESGO Y LAS ACCIONES")))))))</f>
        <v>EL INDICADOR SE ALCANZÓ DE ACUERDO A LO PROGRAMADO</v>
      </c>
      <c r="E69" s="104"/>
      <c r="F69" s="104"/>
      <c r="G69" s="104"/>
      <c r="H69" s="104"/>
      <c r="I69" s="104"/>
      <c r="J69" s="104"/>
      <c r="K69" s="105"/>
      <c r="L69" s="139" t="str">
        <f>IF(AND(D59=0,D61=0),"El indicador no aplica",IF(AND(H57&gt;=95,H57&lt;=105,H59&gt;=90,H59&lt;=110,H61&gt;=90,H61&lt;=110),"OK",IF(ISBLANK(J58),"NO HA REGISTRADO LAS CAUSA, LOS RIESGOS Y EFECTOS",IF(ISTEXT(J58),"OK"))))</f>
        <v>OK</v>
      </c>
      <c r="M69" s="140"/>
      <c r="N69" s="140"/>
      <c r="O69" s="140"/>
      <c r="P69" s="141"/>
      <c r="Q69" s="21"/>
      <c r="R69" s="21"/>
      <c r="S69" s="21"/>
    </row>
    <row r="70" spans="1:19" ht="106.5" customHeight="1">
      <c r="C70" s="95" t="s">
        <v>24</v>
      </c>
      <c r="D70" s="95"/>
      <c r="E70" s="95"/>
      <c r="J70" s="95" t="s">
        <v>25</v>
      </c>
      <c r="K70" s="95"/>
      <c r="L70" s="95"/>
      <c r="M70" s="95"/>
      <c r="N70" s="95"/>
      <c r="O70" s="95"/>
      <c r="P70" s="95"/>
      <c r="Q70" s="95"/>
      <c r="R70" s="95"/>
    </row>
    <row r="71" spans="1:19" ht="201" customHeight="1">
      <c r="C71" s="96" t="s">
        <v>70</v>
      </c>
      <c r="D71" s="96"/>
      <c r="E71" s="96"/>
      <c r="J71" s="96" t="s">
        <v>71</v>
      </c>
      <c r="K71" s="96"/>
      <c r="L71" s="96"/>
      <c r="M71" s="96"/>
      <c r="N71" s="96"/>
      <c r="O71" s="96"/>
      <c r="P71" s="96"/>
      <c r="Q71" s="96"/>
      <c r="R71" s="96"/>
    </row>
    <row r="72" spans="1:19" ht="76.5" customHeight="1">
      <c r="C72" s="109" t="s">
        <v>26</v>
      </c>
      <c r="D72" s="110"/>
      <c r="E72" s="110"/>
      <c r="J72" s="109" t="s">
        <v>27</v>
      </c>
      <c r="K72" s="110"/>
      <c r="L72" s="110"/>
      <c r="M72" s="110"/>
      <c r="N72" s="110"/>
      <c r="O72" s="110"/>
      <c r="P72" s="110"/>
      <c r="Q72" s="110"/>
      <c r="R72" s="110"/>
    </row>
    <row r="73" spans="1:19" ht="129.75" customHeight="1">
      <c r="B73" s="111" t="s">
        <v>28</v>
      </c>
      <c r="C73" s="112"/>
      <c r="D73" s="112"/>
      <c r="E73" s="112"/>
      <c r="F73" s="112"/>
      <c r="G73" s="112"/>
      <c r="H73" s="112"/>
      <c r="I73" s="112"/>
      <c r="J73" s="112"/>
      <c r="K73" s="112"/>
      <c r="L73" s="112"/>
      <c r="M73" s="112"/>
      <c r="N73" s="112"/>
      <c r="O73" s="112"/>
      <c r="P73" s="112"/>
      <c r="Q73" s="112"/>
      <c r="R73" s="112"/>
    </row>
  </sheetData>
  <sheetProtection selectLockedCells="1"/>
  <dataConsolidate/>
  <mergeCells count="199">
    <mergeCell ref="F59:G60"/>
    <mergeCell ref="H59:I60"/>
    <mergeCell ref="J60:S60"/>
    <mergeCell ref="D59:D60"/>
    <mergeCell ref="E59:E60"/>
    <mergeCell ref="A63:S63"/>
    <mergeCell ref="A57:A62"/>
    <mergeCell ref="J57:S57"/>
    <mergeCell ref="J59:S59"/>
    <mergeCell ref="J62:S62"/>
    <mergeCell ref="D66:K66"/>
    <mergeCell ref="D67:K67"/>
    <mergeCell ref="D68:K68"/>
    <mergeCell ref="D69:K69"/>
    <mergeCell ref="L64:P64"/>
    <mergeCell ref="L65:P65"/>
    <mergeCell ref="L66:P66"/>
    <mergeCell ref="L67:P67"/>
    <mergeCell ref="L68:P68"/>
    <mergeCell ref="L69:P69"/>
    <mergeCell ref="E19:E20"/>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B51:B52"/>
    <mergeCell ref="J24:S26"/>
    <mergeCell ref="F25:G25"/>
    <mergeCell ref="H25:I25"/>
    <mergeCell ref="F26:G26"/>
    <mergeCell ref="H26:I26"/>
    <mergeCell ref="J37:S37"/>
    <mergeCell ref="B29:B30"/>
    <mergeCell ref="B31:B32"/>
    <mergeCell ref="C29:C30"/>
    <mergeCell ref="E29:E30"/>
    <mergeCell ref="J31:S31"/>
    <mergeCell ref="J28:S28"/>
    <mergeCell ref="D29:D30"/>
    <mergeCell ref="C31:C32"/>
    <mergeCell ref="D31:D32"/>
    <mergeCell ref="E31:E32"/>
    <mergeCell ref="H37:I38"/>
    <mergeCell ref="F37:G38"/>
    <mergeCell ref="J27:S27"/>
    <mergeCell ref="H31:I32"/>
    <mergeCell ref="J29:S29"/>
    <mergeCell ref="J19:S19"/>
    <mergeCell ref="J22:S22"/>
    <mergeCell ref="H15:I15"/>
    <mergeCell ref="F16:G16"/>
    <mergeCell ref="H16:I16"/>
    <mergeCell ref="J18:S18"/>
    <mergeCell ref="J20:S20"/>
    <mergeCell ref="F19:G20"/>
    <mergeCell ref="H19:I20"/>
    <mergeCell ref="J21:S21"/>
    <mergeCell ref="J17:S17"/>
    <mergeCell ref="E2:M2"/>
    <mergeCell ref="D5:N5"/>
    <mergeCell ref="M8:S8"/>
    <mergeCell ref="D9:J9"/>
    <mergeCell ref="A14:A16"/>
    <mergeCell ref="B14:C16"/>
    <mergeCell ref="D14:E14"/>
    <mergeCell ref="F14:I14"/>
    <mergeCell ref="J14:S16"/>
    <mergeCell ref="F15:G15"/>
    <mergeCell ref="Q11:S13"/>
    <mergeCell ref="N11:P13"/>
    <mergeCell ref="E4:M4"/>
    <mergeCell ref="C72:E72"/>
    <mergeCell ref="J72:R72"/>
    <mergeCell ref="B73:R73"/>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H56:I56"/>
    <mergeCell ref="C70:E70"/>
    <mergeCell ref="J70:R70"/>
    <mergeCell ref="C71:E71"/>
    <mergeCell ref="J71:R71"/>
    <mergeCell ref="A33:S33"/>
    <mergeCell ref="A34:A36"/>
    <mergeCell ref="B34:C36"/>
    <mergeCell ref="D34:E34"/>
    <mergeCell ref="F34:I34"/>
    <mergeCell ref="J34:S36"/>
    <mergeCell ref="F35:G35"/>
    <mergeCell ref="H35:I35"/>
    <mergeCell ref="F36:G36"/>
    <mergeCell ref="H36:I36"/>
    <mergeCell ref="A44:A46"/>
    <mergeCell ref="B44:C46"/>
    <mergeCell ref="D44:E44"/>
    <mergeCell ref="F44:I44"/>
    <mergeCell ref="B39:B40"/>
    <mergeCell ref="A37:A42"/>
    <mergeCell ref="C49:C50"/>
    <mergeCell ref="F56:G56"/>
    <mergeCell ref="D65:K65"/>
    <mergeCell ref="D64:K64"/>
    <mergeCell ref="H55:I55"/>
    <mergeCell ref="A17:A22"/>
    <mergeCell ref="A24:A26"/>
    <mergeCell ref="E39:E40"/>
    <mergeCell ref="B41:B42"/>
    <mergeCell ref="C41:C42"/>
    <mergeCell ref="D41:D42"/>
    <mergeCell ref="E41:E42"/>
    <mergeCell ref="A27:A32"/>
    <mergeCell ref="B37:B38"/>
    <mergeCell ref="C37:C38"/>
    <mergeCell ref="D37:D38"/>
    <mergeCell ref="E37:E38"/>
    <mergeCell ref="B17:B18"/>
    <mergeCell ref="B19:B20"/>
    <mergeCell ref="C19:C20"/>
    <mergeCell ref="D19:D20"/>
    <mergeCell ref="C17:C18"/>
    <mergeCell ref="D17:D18"/>
    <mergeCell ref="E17:E18"/>
    <mergeCell ref="B24:C26"/>
    <mergeCell ref="D24:E24"/>
    <mergeCell ref="F29:G30"/>
    <mergeCell ref="F31:G32"/>
    <mergeCell ref="J44:S46"/>
    <mergeCell ref="F45:G45"/>
    <mergeCell ref="H45:I45"/>
    <mergeCell ref="F46:G46"/>
    <mergeCell ref="C39:C40"/>
    <mergeCell ref="D39:D40"/>
    <mergeCell ref="F39:G40"/>
    <mergeCell ref="H39:I40"/>
    <mergeCell ref="J40:S40"/>
    <mergeCell ref="J41:S41"/>
    <mergeCell ref="F41:G42"/>
    <mergeCell ref="H41:I42"/>
    <mergeCell ref="J42:S42"/>
    <mergeCell ref="J39:S39"/>
    <mergeCell ref="D54:E54"/>
    <mergeCell ref="F54:I54"/>
    <mergeCell ref="J54:S56"/>
    <mergeCell ref="F55:G55"/>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H46:I46"/>
    <mergeCell ref="J38:S38"/>
    <mergeCell ref="J30:S30"/>
    <mergeCell ref="J32:S32"/>
    <mergeCell ref="H29:I30"/>
  </mergeCells>
  <dataValidations disablePrompts="1" count="1">
    <dataValidation type="textLength" allowBlank="1" showInputMessage="1" showErrorMessage="1" errorTitle="ERROR" error="EXPLICACIÓN INSUFICIENTE" prompt="LA EXPLICACIONES DE LAS  CAUSAS A LAS VARIACIONES DEBERÁ SER SUFICIENTE" sqref="U18">
      <formula1>50</formula1>
      <formula2>1500</formula2>
    </dataValidation>
  </dataValidation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2018-07-05T19:21:23Z</cp:lastPrinted>
  <dcterms:created xsi:type="dcterms:W3CDTF">2016-12-09T18:35:27Z</dcterms:created>
  <dcterms:modified xsi:type="dcterms:W3CDTF">2018-07-05T19:22:37Z</dcterms:modified>
</cp:coreProperties>
</file>