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150" yWindow="0" windowWidth="23880" windowHeight="12315" activeTab="2"/>
  </bookViews>
  <sheets>
    <sheet name="CONCENTRADO E010" sheetId="1" r:id="rId1"/>
    <sheet name="TÉCNICO MÉDICA" sheetId="2" r:id="rId2"/>
    <sheet name="GERENCIAL ADMINISTRATIVO" sheetId="3" r:id="rId3"/>
  </sheets>
  <definedNames>
    <definedName name="_xlnm._FilterDatabase" localSheetId="0" hidden="1">'CONCENTRADO E010'!#REF!</definedName>
    <definedName name="_xlnm._FilterDatabase" localSheetId="2" hidden="1">'GERENCIAL ADMINISTRATIVO'!#REF!</definedName>
    <definedName name="_xlnm._FilterDatabase" localSheetId="1" hidden="1">'TÉCNICO MÉDICA'!#REF!</definedName>
    <definedName name="_xlnm.Print_Area" localSheetId="0">'CONCENTRADO E010'!$A$1:$S$43</definedName>
    <definedName name="_xlnm.Print_Area" localSheetId="2">'GERENCIAL ADMINISTRATIVO'!$A$1:$S$51</definedName>
    <definedName name="_xlnm.Print_Area" localSheetId="1">'TÉCNICO MÉDICA'!$A$1:$S$51</definedName>
    <definedName name="_xlnm.Print_Titles" localSheetId="0">'CONCENTRADO E010'!$1:$13</definedName>
    <definedName name="_xlnm.Print_Titles" localSheetId="2">'GERENCIAL ADMINISTRATIVO'!$1:$13</definedName>
    <definedName name="_xlnm.Print_Titles" localSheetId="1">'TÉCNICO MÉDICA'!$1:$13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21" i="2"/>
  <c r="E19"/>
  <c r="F37" i="3"/>
  <c r="L47" l="1"/>
  <c r="D41" i="1"/>
  <c r="E39"/>
  <c r="D39"/>
  <c r="E31"/>
  <c r="D31"/>
  <c r="D27" s="1"/>
  <c r="E29"/>
  <c r="D29"/>
  <c r="E21"/>
  <c r="D21"/>
  <c r="D17" s="1"/>
  <c r="D19"/>
  <c r="E19"/>
  <c r="D17" i="2"/>
  <c r="H17"/>
  <c r="H19"/>
  <c r="D17" i="3"/>
  <c r="H19"/>
  <c r="E41"/>
  <c r="F41" s="1"/>
  <c r="H39"/>
  <c r="F39"/>
  <c r="D37"/>
  <c r="H31"/>
  <c r="F31"/>
  <c r="H29"/>
  <c r="F29"/>
  <c r="D27"/>
  <c r="E27"/>
  <c r="H21"/>
  <c r="F21"/>
  <c r="F19"/>
  <c r="E17"/>
  <c r="H41" i="2"/>
  <c r="E41"/>
  <c r="F41"/>
  <c r="H39"/>
  <c r="F39"/>
  <c r="D37"/>
  <c r="E37"/>
  <c r="H37" s="1"/>
  <c r="H31"/>
  <c r="F31"/>
  <c r="H29"/>
  <c r="F29"/>
  <c r="D27"/>
  <c r="E27"/>
  <c r="H21"/>
  <c r="F21"/>
  <c r="F19"/>
  <c r="E17"/>
  <c r="F17" s="1"/>
  <c r="E27" i="1" l="1"/>
  <c r="H27" i="2"/>
  <c r="L46" s="1"/>
  <c r="D45"/>
  <c r="H39" i="1"/>
  <c r="H41" i="3"/>
  <c r="H29" i="1"/>
  <c r="H27" i="3"/>
  <c r="L46" s="1"/>
  <c r="D37" i="1"/>
  <c r="D47" i="2"/>
  <c r="L47"/>
  <c r="F37"/>
  <c r="F27"/>
  <c r="L45"/>
  <c r="H27" i="1"/>
  <c r="E37" i="3"/>
  <c r="H37" s="1"/>
  <c r="E41" i="1"/>
  <c r="F39"/>
  <c r="H31"/>
  <c r="F31"/>
  <c r="F27"/>
  <c r="F29"/>
  <c r="F27" i="3"/>
  <c r="F17"/>
  <c r="F19" i="1"/>
  <c r="H19"/>
  <c r="H17" i="3"/>
  <c r="L45" s="1"/>
  <c r="H21" i="1"/>
  <c r="E17"/>
  <c r="F17" s="1"/>
  <c r="F21"/>
  <c r="D46" i="2" l="1"/>
  <c r="D46" i="3"/>
  <c r="D47"/>
  <c r="F41" i="1"/>
  <c r="E37"/>
  <c r="H41"/>
  <c r="D45" i="3"/>
  <c r="H17" i="1"/>
  <c r="F37" l="1"/>
  <c r="H37"/>
</calcChain>
</file>

<file path=xl/sharedStrings.xml><?xml version="1.0" encoding="utf-8"?>
<sst xmlns="http://schemas.openxmlformats.org/spreadsheetml/2006/main" count="280" uniqueCount="92">
  <si>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</si>
  <si>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</si>
  <si>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</si>
  <si>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</si>
  <si>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</si>
  <si>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</si>
  <si>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</si>
  <si>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</si>
  <si>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</si>
  <si>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</si>
  <si>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</si>
  <si>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</si>
  <si>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</si>
  <si>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</si>
  <si>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</si>
  <si>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</si>
  <si>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</si>
  <si>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</si>
  <si>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</si>
  <si>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</si>
  <si>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</si>
  <si>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</si>
  <si>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</si>
  <si>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</si>
  <si>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</si>
  <si>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</si>
  <si>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</si>
  <si>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</si>
  <si>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</si>
  <si>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</si>
  <si>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</si>
  <si>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</si>
  <si>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</si>
  <si>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</si>
  <si>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</si>
  <si>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</si>
  <si>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Porcentaje de servidores públicos que adquieren mayores conocimientos a través de la capacitación
FÓRMULA: VARIABLE1 / VARIABLE2 X 100</t>
  </si>
  <si>
    <t xml:space="preserve">Número de servidores públicos que adquieren mayores conocimientos a través de capacitación </t>
  </si>
  <si>
    <t xml:space="preserve">Número de servidores públicos inscritos en acciones de capacitación </t>
  </si>
  <si>
    <t>Porcentaje de Eventos de Capacitación realizados satisfactoriamente 
FÓRMULA: VARIABLE1 / VARIABLE2 X 100</t>
  </si>
  <si>
    <t xml:space="preserve">Número total de Eventos de Capacitación realizados en el periodo de evaluación </t>
  </si>
  <si>
    <t>Porcentaje de temas contratados en el Programa Anual de Capacitación (PAC)
FÓRMULA: VARIABLE1 / VARIABLE2 X 100</t>
  </si>
  <si>
    <t xml:space="preserve">Número de temas contratados incluidos en el PAC
</t>
  </si>
  <si>
    <t>Número de temas programados para contratarse que se incluyeron en el PAC</t>
  </si>
  <si>
    <t>Porcentaje de servidores públicos que adquieren mayores conocimientos a través de la capacitación técnico-médica
FÓRMULA: VARIABLE1 / VARIABLE2 X 100</t>
  </si>
  <si>
    <t xml:space="preserve">Número de servidores públicos que adquieren mayores conocimientos a través de capacitación técnico-médica </t>
  </si>
  <si>
    <t>Número de servidores públicos inscritos en acciones de capacitación técnico-médica</t>
  </si>
  <si>
    <t>Porcentaje de Eventos de Capacitación realizados satisfactoriamente en materia técnico-médica
FÓRMULA: VARIABLE1 / VARIABLE2 X 100</t>
  </si>
  <si>
    <t xml:space="preserve">Número de Eventos de Capacitación en materia 
Técnico-Médica realizados satisfactoriamente
</t>
  </si>
  <si>
    <t xml:space="preserve">Número total de Eventos de Capacitación en materia Técnico-Médica realizados en el periodo de evaluación </t>
  </si>
  <si>
    <t>Porcentaje de temas en materia técnico-médica contratados en el Programa Anual de Capacitación (PAC)
FÓRMULA: VARIABLE1 / VARIABLE2 X 100</t>
  </si>
  <si>
    <t xml:space="preserve">Número de temas en materia Técnico-Médica contratados incluidos en el PAC
</t>
  </si>
  <si>
    <t>Número de temas en materia Técnico-Médica programados para contratarse que se incluyeron en el PAC</t>
  </si>
  <si>
    <t>Porcentaje de servidores públicos que adquieren mayores conocimientos a través de la capacitación administrativa y gerencial
FÓRMULA: VARIABLE1 / VARIABLE2 X 100</t>
  </si>
  <si>
    <t>Número de servidores públicos que adquieren mayores conocimientos a través de capacitación administrativa y gerencial</t>
  </si>
  <si>
    <t xml:space="preserve">Número de servidores públicos inscritos en acciones de capacitación administrativa y gerencial </t>
  </si>
  <si>
    <t>Porcentaje de Eventos de Capacitación realizados satisfactoriamente en materia administrativa y gerencial
FÓRMULA: VARIABLE1 / VARIABLE2 X 100</t>
  </si>
  <si>
    <t>Número de Eventos de Capacitación en materia administrativa y gerencial realizados satisfactoriamente</t>
  </si>
  <si>
    <t xml:space="preserve">Número total de Eventos de Capacitación en materia administrativa y gerencial realizados en el periodo de evaluación </t>
  </si>
  <si>
    <t>Porcentaje de temas administrativos y gerenciales contratados en el Programa Anual de Capacitación (PAC)
FÓRMULA: VARIABLE1 / VARIABLE2 X 100</t>
  </si>
  <si>
    <t xml:space="preserve">Número de temas en materia administrativa y gerencial  contratados incluidos en el PAC
</t>
  </si>
  <si>
    <t>Número de temas en materia administrativa y gerencial programados para contratarse que se incluyeron en el PAC</t>
  </si>
  <si>
    <t xml:space="preserve">ÁREA: CAPACITACIÓN </t>
  </si>
  <si>
    <t xml:space="preserve">Número de Eventos de Capacitación realizados satisfactoriamente
</t>
  </si>
  <si>
    <t>VALIDADOR</t>
  </si>
  <si>
    <t>OBSERVACIÓN DE LAS EXPLICACIONES</t>
  </si>
  <si>
    <t xml:space="preserve">CALIFICACIÓN </t>
  </si>
  <si>
    <t>INDICADOR 5</t>
  </si>
  <si>
    <t>ÁREA: CAPACITACIÓN TÉCNICO MÉDICA</t>
  </si>
  <si>
    <t>ÁREA: CAPACITACIÓN GERENCIAL ADMINISTRATIVA</t>
  </si>
  <si>
    <t>INDICADOR 2</t>
  </si>
  <si>
    <t>INDICADOR 3</t>
  </si>
  <si>
    <t xml:space="preserve">        EVALUACIÓN DE CUMPLIMIENTO DE METAS PERÍODO ENERO - JUNIO 2018</t>
  </si>
  <si>
    <t>NCA</t>
  </si>
  <si>
    <t>INSTITUTO NACIONAL DE CARDIOLOGÍA IGNACIO CHÁVEZ</t>
  </si>
  <si>
    <t xml:space="preserve">No se identifica algún riesgo, ya que algunos eventos fueron reprogramados para el siguiente trimestre, además se realizó la reprogramación del indicador. </t>
  </si>
  <si>
    <t>Se llevó a cabo una reprogramación de este indicador, mediante solicitud de acuerdo en la XCI Reunión de Órgano de Gobierno, celebrada el pasado 9 de mayo del año en curso, la cual fue autorizada y se espera que el próximo mes de julio se realice el ajuste de metas ante la SHCP.</t>
  </si>
  <si>
    <t>No se identifica algún riesgo, debido a que 2 de los eventos con los temas programados se cubrirán en el próximo trimestre; además se realizó la reprogramación del indicador.</t>
  </si>
  <si>
    <t>Se llevó a cabo una reprogramación de este indicador, mediante solicitud de acuerdo en la XCI Reunión de Órgano de Gobierno, celebrada el pasado 9 de mayo del año en curso,  la cual fue autorizada y se espera que el próximo mes de julio se realice el ajuste de metas ante la SHCP.</t>
  </si>
  <si>
    <t>MTRA. LUCÍA RÍOS NUÑEZ</t>
  </si>
  <si>
    <t>LIC. ARMANDO ACEVEDO VALADEZ</t>
  </si>
  <si>
    <t xml:space="preserve">No existe una contratación externa para el tema Técnico-Médica de RCP a los médicos residentes, ya que es proporcionado por el Titular del Departamento de Anestesiología, sin embargo se tiene asignación presupuestal del Pp E010 para llevar a cabo esta actividad.
</t>
  </si>
  <si>
    <t xml:space="preserve">
No se identifica algún riesgo, ya que el curso ACLS es obligatorio para los médicos residentes del Instituto Nacional de Cardiología Ignacio Chávez</t>
  </si>
  <si>
    <t xml:space="preserve">
Revisión de fechas posibles para proporcionar el curso de ACLS que falta y dar cumplimiento con el Programa Académico.</t>
  </si>
  <si>
    <t>MTRA. LUCÍA RÍOS NÚÑEZ</t>
  </si>
  <si>
    <t xml:space="preserve">
Revisión de fechas posibles para proporcionar el curso de ACLS que falta.</t>
  </si>
  <si>
    <t>Al cierre del primer semestre se alcanzó 100.0% de servidores públicos que adquieren mayores conocimientos a través de la capacitación Técnica-Médica, con 47 alumnos que concluyeron 2 cursos de ACLS; la programación fue de 100.0% con 69 servidores públicos a inscribirse. Cabe mencionar que la diferencia entre las variables se debe a la reprogramación de un curso, debido a que se han recorrido las fechas establecidas originalmente. 
Conforme a los criterios de la SHCP señala semáforo en color verde.</t>
  </si>
  <si>
    <t>Al cierre del primer semestre se alcanzó 100.0% de eventos de capacitación realizados de forma satisfactoria en materia Técnica-Médica, con 2 cursos de ACLS proporcionados satisfactoriamente, la programación fue de 100.0% para la realización de 3 cursos, la diferencia entre las variables se debe a la reprogramación de un curso, debido a que se han recorrieron las fechas establecidas originalmente.
Conforme a los criterios de la SHCP señala semáforo en color verde.</t>
  </si>
  <si>
    <t>Al cierre del primer semestre se alcanzó el 98.1% de servidores públicos capacitados en algún tema administrativo-gerencial con 51 que recibieron constancia de conclusión de 52 inscritos; la programación fue del 88.9% con 120 servidores públicos para recibir constancia de conclusión. Es importante mencionar que de los cursos programados originalmente con recursos asignados al programa presupuestario, se realizaron 2, debido a algunos ajustes por diferimiento de autorización presupuestal y  revisión de agencias capacitadoras que cubran con el cumplimiento de las nuevas disposiciones fiscales (capacitación para personal de finanzas), así como para el curso de archivo clínico. 
Por otra parte, se llevó a cabo la reprogramación del indicador mediante solicitud de acuerdo en la XCI Reunión del Órgano de Gobierno, celebrada el pasado 9 de mayo del año en curso. 
Conforme al criterio de la SHCP el cumplimento de meta señala semáforo en color rojo.</t>
  </si>
  <si>
    <t xml:space="preserve">Al cierre del primer semestre se alcanzó el 100.0% de eventos de capacitación en materia administrativo-gerencial, con 2 realizados satisfactoriamente; la programación original fue del 100.0% con 8 eventos de capacitación a realizarse. Es importante mencionar que se ha realizado un menor número de cursos con recursos asignados al programa presupuestario, debido a algunos ajustes por diferimiento de autorización presupuestal y revisión de agencias capacitadoras que cubran con el cumplimiento de las nuevas disposiciones fiscales (capacitación para el personal de finanzas), así como para el curso de archivo clínico, los cuales fueron reagendados para el próximo trimestre. Por otra parte, se llevó a cabo la reprogramación del indicador mediante solicitud de acuerdo en la XCI Reunión de Órgano de Gobierno, celebrada el pasado 9 de mayo del año en curso.  
Conforme al criterio de la SHCP señala semáforo de color verde. </t>
  </si>
  <si>
    <t>No se identifica algún riesgo, ya que algunos eventos se cubrirán en el próximo trimestre para dar cumplimiento con el área que requiere estar actualizada, además se realizó la reprogramación del indicador.</t>
  </si>
  <si>
    <t>Al cierre del primer semestre se alcanzó el 25.0% de temas administrativos y gerenciales contratados en el PAC con 2 temas otorgados de 8 programados, la programación fue del 100.0% con 8 temas. Es importante mencionar que se ha realizado un menor número de cursos con recursos asignados al programa presupuestario debido a algunos ajustes por diferimiento de autorización presupuestal y revisión de agencias capacitadoras que cubran con el cumplimiento de las nuevas disposiciones fiscales, razón por la cual fueron re-agendados para realizarse el próximo trimestre, asimismo, se llevó a cabo la reprogramación del indicador, mismo que fue presentado a través de solicitud de acuerdo en la XCI Reunión de Órgano de Gobierno, celebrada el pasado 9 de mayo del año en curso. 
Conforme al criterio de la SHCP, señala semáforo de color rojo.</t>
  </si>
</sst>
</file>

<file path=xl/styles.xml><?xml version="1.0" encoding="utf-8"?>
<styleSheet xmlns="http://schemas.openxmlformats.org/spreadsheetml/2006/main">
  <numFmts count="1">
    <numFmt numFmtId="164" formatCode="#,##0.0"/>
  </numFmts>
  <fonts count="25">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sz val="24"/>
      <color theme="1"/>
      <name val="Calibri"/>
      <family val="2"/>
      <scheme val="minor"/>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sz val="36"/>
      <color theme="1"/>
      <name val="Calibri"/>
      <family val="2"/>
      <scheme val="minor"/>
    </font>
    <font>
      <sz val="48"/>
      <color theme="1"/>
      <name val="Calibri"/>
      <family val="2"/>
      <scheme val="minor"/>
    </font>
    <font>
      <b/>
      <sz val="28"/>
      <name val="Arial"/>
      <family val="2"/>
    </font>
    <font>
      <b/>
      <sz val="28"/>
      <color theme="1"/>
      <name val="Calibri"/>
      <family val="2"/>
      <scheme val="minor"/>
    </font>
    <font>
      <sz val="22"/>
      <name val="Arial"/>
      <family val="2"/>
    </font>
    <font>
      <b/>
      <sz val="18"/>
      <color theme="1"/>
      <name val="Calibri"/>
      <family val="2"/>
      <scheme val="minor"/>
    </font>
    <font>
      <b/>
      <sz val="26"/>
      <name val="Calibri"/>
      <family val="2"/>
      <scheme val="minor"/>
    </font>
    <font>
      <b/>
      <sz val="24"/>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29DEF7"/>
        <bgColor indexed="64"/>
      </patternFill>
    </fill>
    <fill>
      <patternFill patternType="solid">
        <fgColor theme="5" tint="0.39997558519241921"/>
        <bgColor indexed="64"/>
      </patternFill>
    </fill>
    <fill>
      <patternFill patternType="solid">
        <fgColor rgb="FFFF0000"/>
        <bgColor indexed="64"/>
      </patternFill>
    </fill>
    <fill>
      <patternFill patternType="solid">
        <fgColor rgb="FF66FF66"/>
        <bgColor indexed="64"/>
      </patternFill>
    </fill>
  </fills>
  <borders count="25">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s>
  <cellStyleXfs count="2">
    <xf numFmtId="0" fontId="0" fillId="0" borderId="0"/>
    <xf numFmtId="0" fontId="6" fillId="0" borderId="0"/>
  </cellStyleXfs>
  <cellXfs count="123">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0" fillId="2" borderId="0" xfId="0" applyFill="1" applyAlignment="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8" fillId="0" borderId="0" xfId="0" applyFont="1" applyAlignment="1" applyProtection="1"/>
    <xf numFmtId="49" fontId="7" fillId="0" borderId="6" xfId="0" applyNumberFormat="1" applyFont="1" applyBorder="1" applyAlignment="1" applyProtection="1">
      <alignment horizontal="center" vertical="center"/>
    </xf>
    <xf numFmtId="0" fontId="21" fillId="2" borderId="0" xfId="1" applyFont="1" applyFill="1" applyProtection="1"/>
    <xf numFmtId="0" fontId="13" fillId="2" borderId="0" xfId="1" applyFont="1" applyFill="1" applyProtection="1"/>
    <xf numFmtId="0" fontId="13" fillId="2" borderId="0" xfId="0" applyFont="1" applyFill="1" applyAlignment="1" applyProtection="1"/>
    <xf numFmtId="0" fontId="15" fillId="2" borderId="0" xfId="0" applyFont="1" applyFill="1" applyProtection="1"/>
    <xf numFmtId="0" fontId="15" fillId="0" borderId="0" xfId="0" applyFont="1" applyProtection="1"/>
    <xf numFmtId="0" fontId="22" fillId="4" borderId="6" xfId="0" applyFont="1" applyFill="1" applyBorder="1" applyAlignment="1" applyProtection="1">
      <alignment horizontal="center"/>
    </xf>
    <xf numFmtId="0" fontId="22" fillId="4" borderId="6" xfId="0" applyFont="1" applyFill="1" applyBorder="1" applyAlignment="1" applyProtection="1">
      <alignment horizontal="center"/>
    </xf>
    <xf numFmtId="49" fontId="7" fillId="0" borderId="6" xfId="0" applyNumberFormat="1" applyFont="1" applyBorder="1" applyAlignment="1" applyProtection="1">
      <alignment horizontal="center" vertical="center"/>
    </xf>
    <xf numFmtId="0" fontId="3" fillId="5" borderId="0" xfId="0" applyFont="1" applyFill="1" applyBorder="1" applyAlignment="1" applyProtection="1">
      <alignment horizontal="left" vertical="center" wrapText="1"/>
    </xf>
    <xf numFmtId="0" fontId="3" fillId="8" borderId="18" xfId="0" applyFont="1" applyFill="1" applyBorder="1" applyAlignment="1" applyProtection="1">
      <alignment horizontal="center" vertical="center" wrapText="1"/>
    </xf>
    <xf numFmtId="0" fontId="3" fillId="5" borderId="22" xfId="0" applyFont="1" applyFill="1" applyBorder="1" applyAlignment="1" applyProtection="1">
      <alignment horizontal="center" vertical="center" wrapText="1"/>
    </xf>
    <xf numFmtId="164" fontId="12" fillId="0" borderId="4" xfId="0" applyNumberFormat="1" applyFont="1" applyFill="1" applyBorder="1" applyAlignment="1" applyProtection="1">
      <alignment horizontal="center" vertical="center" wrapText="1"/>
    </xf>
    <xf numFmtId="164" fontId="12" fillId="0" borderId="5" xfId="0" applyNumberFormat="1" applyFont="1" applyFill="1" applyBorder="1" applyAlignment="1" applyProtection="1">
      <alignment horizontal="center" vertical="center" wrapText="1"/>
    </xf>
    <xf numFmtId="164" fontId="12" fillId="0" borderId="12" xfId="0" applyNumberFormat="1" applyFont="1" applyFill="1" applyBorder="1" applyAlignment="1" applyProtection="1">
      <alignment horizontal="center" vertical="center" wrapText="1"/>
    </xf>
    <xf numFmtId="164" fontId="12" fillId="0" borderId="13" xfId="0" applyNumberFormat="1" applyFont="1" applyFill="1" applyBorder="1" applyAlignment="1" applyProtection="1">
      <alignment horizontal="center" vertical="center" wrapText="1"/>
    </xf>
    <xf numFmtId="49" fontId="7" fillId="0" borderId="15" xfId="0" applyNumberFormat="1" applyFont="1" applyFill="1" applyBorder="1" applyAlignment="1" applyProtection="1">
      <alignment horizontal="left" vertical="top" wrapText="1"/>
    </xf>
    <xf numFmtId="49" fontId="7" fillId="0" borderId="16" xfId="0" applyNumberFormat="1" applyFont="1" applyFill="1" applyBorder="1" applyAlignment="1" applyProtection="1">
      <alignment horizontal="left" vertical="top" wrapText="1"/>
    </xf>
    <xf numFmtId="49" fontId="7" fillId="0" borderId="17" xfId="0" applyNumberFormat="1" applyFont="1" applyFill="1" applyBorder="1" applyAlignment="1" applyProtection="1">
      <alignment horizontal="left" vertical="top" wrapText="1"/>
    </xf>
    <xf numFmtId="0" fontId="9" fillId="0" borderId="6" xfId="1" applyFont="1" applyFill="1" applyBorder="1" applyAlignment="1" applyProtection="1">
      <alignment horizontal="center" vertical="center"/>
    </xf>
    <xf numFmtId="0" fontId="16" fillId="0" borderId="6" xfId="0" applyFont="1" applyFill="1" applyBorder="1" applyAlignment="1" applyProtection="1">
      <alignment horizontal="left" vertical="center" wrapText="1"/>
    </xf>
    <xf numFmtId="3" fontId="20" fillId="0" borderId="6" xfId="0" applyNumberFormat="1" applyFont="1" applyFill="1" applyBorder="1" applyAlignment="1" applyProtection="1">
      <alignment horizontal="center" vertical="center" wrapText="1"/>
    </xf>
    <xf numFmtId="164" fontId="12" fillId="0"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164" fontId="12" fillId="0" borderId="3" xfId="0" applyNumberFormat="1" applyFont="1" applyFill="1" applyBorder="1" applyAlignment="1" applyProtection="1">
      <alignment horizontal="center" vertical="center" wrapText="1"/>
    </xf>
    <xf numFmtId="164" fontId="12" fillId="0" borderId="11" xfId="0" applyNumberFormat="1" applyFont="1" applyFill="1" applyBorder="1" applyAlignment="1" applyProtection="1">
      <alignment horizontal="center" vertical="center" wrapText="1"/>
    </xf>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0" fontId="22" fillId="4" borderId="6" xfId="0" applyFont="1" applyFill="1" applyBorder="1" applyAlignment="1" applyProtection="1">
      <alignment horizontal="center"/>
    </xf>
    <xf numFmtId="0" fontId="4" fillId="0" borderId="6" xfId="1" applyFont="1" applyFill="1" applyBorder="1" applyAlignment="1" applyProtection="1">
      <alignment horizontal="center" vertical="center" wrapText="1"/>
    </xf>
    <xf numFmtId="49" fontId="7" fillId="0" borderId="6" xfId="0" applyNumberFormat="1" applyFont="1" applyBorder="1" applyAlignment="1" applyProtection="1">
      <alignment horizontal="center" vertic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49" fontId="8" fillId="0" borderId="15" xfId="0" applyNumberFormat="1" applyFont="1" applyFill="1" applyBorder="1" applyAlignment="1" applyProtection="1">
      <alignment horizontal="left" vertical="top" wrapText="1"/>
    </xf>
    <xf numFmtId="49" fontId="8" fillId="0" borderId="16" xfId="0" applyNumberFormat="1" applyFont="1" applyFill="1" applyBorder="1" applyAlignment="1" applyProtection="1">
      <alignment horizontal="left" vertical="top" wrapText="1"/>
    </xf>
    <xf numFmtId="49" fontId="8" fillId="0" borderId="17" xfId="0" applyNumberFormat="1" applyFont="1" applyFill="1" applyBorder="1" applyAlignment="1" applyProtection="1">
      <alignment horizontal="left" vertical="top" wrapText="1"/>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19" fillId="0" borderId="8" xfId="0" applyFont="1" applyFill="1" applyBorder="1" applyAlignment="1" applyProtection="1">
      <alignment horizontal="center" vertical="center"/>
    </xf>
    <xf numFmtId="0" fontId="19" fillId="0" borderId="11" xfId="0" applyFont="1" applyFill="1" applyBorder="1" applyAlignment="1" applyProtection="1">
      <alignment horizontal="center" vertical="center"/>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20" fillId="4" borderId="4" xfId="0" applyFont="1" applyFill="1" applyBorder="1" applyAlignment="1" applyProtection="1">
      <alignment horizontal="center" vertical="center"/>
    </xf>
    <xf numFmtId="0" fontId="20" fillId="4" borderId="7" xfId="0" applyFont="1" applyFill="1" applyBorder="1" applyAlignment="1" applyProtection="1">
      <alignment horizontal="center" vertical="center"/>
    </xf>
    <xf numFmtId="0" fontId="20" fillId="4" borderId="9" xfId="0" applyFont="1" applyFill="1" applyBorder="1" applyAlignment="1" applyProtection="1">
      <alignment horizontal="center" vertical="center"/>
    </xf>
    <xf numFmtId="0" fontId="20" fillId="4" borderId="0" xfId="0" applyFont="1" applyFill="1" applyBorder="1" applyAlignment="1" applyProtection="1">
      <alignment horizontal="center" vertical="center"/>
    </xf>
    <xf numFmtId="0" fontId="20" fillId="4" borderId="12" xfId="0" applyFont="1" applyFill="1" applyBorder="1" applyAlignment="1" applyProtection="1">
      <alignment horizontal="center" vertical="center"/>
    </xf>
    <xf numFmtId="0" fontId="20" fillId="4" borderId="14" xfId="0" applyFont="1" applyFill="1" applyBorder="1" applyAlignment="1" applyProtection="1">
      <alignment horizontal="center" vertical="center"/>
    </xf>
    <xf numFmtId="49" fontId="7" fillId="0" borderId="6" xfId="0" applyNumberFormat="1" applyFont="1" applyFill="1" applyBorder="1" applyAlignment="1" applyProtection="1">
      <alignment horizontal="left" vertical="top" wrapText="1"/>
    </xf>
    <xf numFmtId="49" fontId="8" fillId="0" borderId="6" xfId="0" applyNumberFormat="1" applyFont="1" applyFill="1" applyBorder="1" applyAlignment="1" applyProtection="1">
      <alignment horizontal="left" vertical="top" wrapText="1"/>
    </xf>
    <xf numFmtId="0" fontId="19" fillId="3" borderId="4" xfId="0" applyFont="1" applyFill="1" applyBorder="1" applyAlignment="1" applyProtection="1">
      <alignment horizontal="center" vertical="center" wrapText="1"/>
    </xf>
    <xf numFmtId="0" fontId="19" fillId="3" borderId="5"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10" xfId="0" applyFont="1" applyFill="1" applyBorder="1" applyAlignment="1" applyProtection="1">
      <alignment horizontal="center" vertical="center" wrapText="1"/>
    </xf>
    <xf numFmtId="0" fontId="19" fillId="3" borderId="12" xfId="0" applyFont="1" applyFill="1" applyBorder="1" applyAlignment="1" applyProtection="1">
      <alignment horizontal="center" vertical="center" wrapText="1"/>
    </xf>
    <xf numFmtId="0" fontId="19" fillId="3" borderId="13" xfId="0" applyFont="1" applyFill="1" applyBorder="1" applyAlignment="1" applyProtection="1">
      <alignment horizontal="center" vertical="center" wrapText="1"/>
    </xf>
    <xf numFmtId="0" fontId="13" fillId="2" borderId="0" xfId="0" applyFont="1" applyFill="1" applyAlignment="1" applyProtection="1">
      <alignment horizontal="center"/>
    </xf>
    <xf numFmtId="0" fontId="14" fillId="2" borderId="0" xfId="0" applyFont="1" applyFill="1" applyAlignment="1" applyProtection="1">
      <alignment horizontal="center"/>
    </xf>
    <xf numFmtId="0" fontId="0" fillId="2" borderId="0" xfId="0" applyFill="1" applyAlignment="1" applyProtection="1">
      <alignment horizontal="center"/>
    </xf>
    <xf numFmtId="0" fontId="13" fillId="2" borderId="1" xfId="0" applyFont="1" applyFill="1" applyBorder="1" applyAlignment="1" applyProtection="1">
      <protection locked="0"/>
    </xf>
    <xf numFmtId="0" fontId="15" fillId="2" borderId="1" xfId="0" applyFont="1" applyFill="1" applyBorder="1" applyAlignment="1" applyProtection="1">
      <protection locked="0"/>
    </xf>
    <xf numFmtId="0" fontId="12" fillId="0" borderId="0" xfId="0" applyFont="1" applyAlignment="1" applyProtection="1">
      <alignment horizontal="center"/>
    </xf>
    <xf numFmtId="14" fontId="17" fillId="2" borderId="0" xfId="0" applyNumberFormat="1" applyFont="1" applyFill="1" applyAlignment="1" applyProtection="1">
      <alignment horizontal="center"/>
    </xf>
    <xf numFmtId="0" fontId="17" fillId="2" borderId="0" xfId="0" applyFont="1" applyFill="1" applyAlignment="1" applyProtection="1">
      <alignment horizontal="center"/>
    </xf>
    <xf numFmtId="0" fontId="17" fillId="2" borderId="14" xfId="0" applyFont="1" applyFill="1" applyBorder="1" applyAlignment="1" applyProtection="1">
      <alignment horizontal="center"/>
    </xf>
    <xf numFmtId="14" fontId="18" fillId="2" borderId="0" xfId="0" applyNumberFormat="1" applyFont="1" applyFill="1" applyAlignment="1" applyProtection="1">
      <alignment horizontal="center"/>
    </xf>
    <xf numFmtId="0" fontId="0" fillId="2" borderId="14" xfId="0" applyFill="1" applyBorder="1" applyAlignment="1" applyProtection="1">
      <alignment horizontal="center"/>
    </xf>
    <xf numFmtId="0" fontId="24" fillId="0" borderId="15" xfId="0" applyNumberFormat="1" applyFont="1" applyFill="1" applyBorder="1" applyAlignment="1" applyProtection="1">
      <alignment horizontal="justify" vertical="center" wrapText="1"/>
      <protection locked="0"/>
    </xf>
    <xf numFmtId="0" fontId="24" fillId="0" borderId="16" xfId="0" applyNumberFormat="1" applyFont="1" applyFill="1" applyBorder="1" applyAlignment="1" applyProtection="1">
      <alignment horizontal="justify" vertical="center" wrapText="1"/>
      <protection locked="0"/>
    </xf>
    <xf numFmtId="0" fontId="24" fillId="0" borderId="17" xfId="0" applyNumberFormat="1" applyFont="1" applyFill="1" applyBorder="1" applyAlignment="1" applyProtection="1">
      <alignment horizontal="justify" vertical="center" wrapText="1"/>
      <protection locked="0"/>
    </xf>
    <xf numFmtId="3" fontId="12" fillId="0" borderId="6" xfId="0" applyNumberFormat="1" applyFont="1" applyFill="1" applyBorder="1" applyAlignment="1" applyProtection="1">
      <alignment horizontal="center" vertical="center" wrapText="1"/>
      <protection locked="0"/>
    </xf>
    <xf numFmtId="0" fontId="3" fillId="5" borderId="23"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3" fontId="12" fillId="0" borderId="3" xfId="0" applyNumberFormat="1" applyFont="1" applyFill="1" applyBorder="1" applyAlignment="1" applyProtection="1">
      <alignment horizontal="center" vertical="center" wrapText="1"/>
      <protection locked="0"/>
    </xf>
    <xf numFmtId="3" fontId="12" fillId="0" borderId="11" xfId="0" applyNumberFormat="1" applyFont="1" applyFill="1" applyBorder="1" applyAlignment="1" applyProtection="1">
      <alignment horizontal="center" vertical="center" wrapText="1"/>
      <protection locked="0"/>
    </xf>
    <xf numFmtId="0" fontId="24" fillId="0" borderId="15" xfId="0" applyNumberFormat="1" applyFont="1" applyFill="1" applyBorder="1" applyAlignment="1" applyProtection="1">
      <alignment horizontal="left" vertical="center" wrapText="1"/>
      <protection locked="0"/>
    </xf>
    <xf numFmtId="0" fontId="24" fillId="0" borderId="16" xfId="0" applyNumberFormat="1" applyFont="1" applyFill="1" applyBorder="1" applyAlignment="1" applyProtection="1">
      <alignment horizontal="left" vertical="center" wrapText="1"/>
      <protection locked="0"/>
    </xf>
    <xf numFmtId="0" fontId="24" fillId="0" borderId="17" xfId="0" applyNumberFormat="1" applyFont="1" applyFill="1" applyBorder="1" applyAlignment="1" applyProtection="1">
      <alignment horizontal="left" vertical="center" wrapText="1"/>
      <protection locked="0"/>
    </xf>
    <xf numFmtId="0" fontId="12" fillId="6" borderId="0" xfId="0" applyFont="1" applyFill="1" applyAlignment="1" applyProtection="1">
      <alignment horizontal="center" vertical="center" wrapText="1"/>
    </xf>
    <xf numFmtId="0" fontId="11" fillId="0" borderId="14" xfId="0" applyFont="1" applyFill="1" applyBorder="1" applyAlignment="1" applyProtection="1">
      <alignment horizontal="center"/>
      <protection locked="0"/>
    </xf>
    <xf numFmtId="0" fontId="12" fillId="0" borderId="7" xfId="0" applyFont="1" applyBorder="1" applyAlignment="1" applyProtection="1">
      <alignment horizontal="center" vertical="center" wrapText="1"/>
    </xf>
    <xf numFmtId="49" fontId="7" fillId="0" borderId="15" xfId="0" applyNumberFormat="1" applyFont="1" applyFill="1" applyBorder="1" applyAlignment="1" applyProtection="1">
      <alignment horizontal="left" vertical="top" wrapText="1"/>
      <protection locked="0"/>
    </xf>
    <xf numFmtId="49" fontId="7" fillId="0" borderId="16" xfId="0" applyNumberFormat="1" applyFont="1" applyFill="1" applyBorder="1" applyAlignment="1" applyProtection="1">
      <alignment horizontal="left" vertical="top" wrapText="1"/>
      <protection locked="0"/>
    </xf>
    <xf numFmtId="49" fontId="7" fillId="0" borderId="17" xfId="0" applyNumberFormat="1" applyFont="1" applyFill="1" applyBorder="1" applyAlignment="1" applyProtection="1">
      <alignment horizontal="left" vertical="top" wrapText="1"/>
      <protection locked="0"/>
    </xf>
    <xf numFmtId="3" fontId="12" fillId="7" borderId="3" xfId="0" applyNumberFormat="1" applyFont="1" applyFill="1" applyBorder="1" applyAlignment="1" applyProtection="1">
      <alignment horizontal="center" vertical="center" wrapText="1"/>
      <protection locked="0"/>
    </xf>
    <xf numFmtId="3" fontId="12" fillId="7" borderId="11" xfId="0" applyNumberFormat="1" applyFont="1" applyFill="1" applyBorder="1" applyAlignment="1" applyProtection="1">
      <alignment horizontal="center" vertical="center" wrapText="1"/>
      <protection locked="0"/>
    </xf>
    <xf numFmtId="3" fontId="12" fillId="7" borderId="3" xfId="0" applyNumberFormat="1" applyFont="1" applyFill="1" applyBorder="1" applyAlignment="1" applyProtection="1">
      <alignment horizontal="center" vertical="center" wrapText="1"/>
    </xf>
    <xf numFmtId="3" fontId="12" fillId="7" borderId="11" xfId="0" applyNumberFormat="1" applyFont="1" applyFill="1" applyBorder="1" applyAlignment="1" applyProtection="1">
      <alignment horizontal="center" vertical="center" wrapText="1"/>
    </xf>
    <xf numFmtId="0" fontId="3" fillId="8" borderId="19" xfId="0" applyFont="1" applyFill="1" applyBorder="1" applyAlignment="1" applyProtection="1">
      <alignment horizontal="center" vertical="center" wrapText="1"/>
    </xf>
    <xf numFmtId="0" fontId="3" fillId="8" borderId="20" xfId="0" applyFont="1" applyFill="1" applyBorder="1" applyAlignment="1" applyProtection="1">
      <alignment horizontal="center" vertical="center" wrapText="1"/>
    </xf>
    <xf numFmtId="0" fontId="3" fillId="8" borderId="21" xfId="0" applyFont="1" applyFill="1" applyBorder="1" applyAlignment="1" applyProtection="1">
      <alignment horizontal="center" vertical="center" wrapText="1"/>
    </xf>
    <xf numFmtId="164" fontId="23" fillId="0" borderId="4" xfId="0" applyNumberFormat="1" applyFont="1" applyFill="1" applyBorder="1" applyAlignment="1" applyProtection="1">
      <alignment horizontal="center" vertical="center" wrapText="1"/>
    </xf>
    <xf numFmtId="164" fontId="23" fillId="0" borderId="5" xfId="0" applyNumberFormat="1" applyFont="1" applyFill="1" applyBorder="1" applyAlignment="1" applyProtection="1">
      <alignment horizontal="center" vertical="center" wrapText="1"/>
    </xf>
    <xf numFmtId="164" fontId="23" fillId="0" borderId="12" xfId="0" applyNumberFormat="1" applyFont="1" applyFill="1" applyBorder="1" applyAlignment="1" applyProtection="1">
      <alignment horizontal="center" vertical="center" wrapText="1"/>
    </xf>
    <xf numFmtId="164" fontId="23" fillId="0" borderId="13" xfId="0" applyNumberFormat="1" applyFont="1" applyFill="1" applyBorder="1" applyAlignment="1" applyProtection="1">
      <alignment horizontal="center" vertical="center" wrapText="1"/>
    </xf>
    <xf numFmtId="164" fontId="12" fillId="9" borderId="6" xfId="0" applyNumberFormat="1" applyFont="1" applyFill="1" applyBorder="1" applyAlignment="1" applyProtection="1">
      <alignment horizontal="center" vertical="center" wrapText="1"/>
    </xf>
    <xf numFmtId="164" fontId="12" fillId="10" borderId="3" xfId="0" applyNumberFormat="1" applyFont="1" applyFill="1" applyBorder="1" applyAlignment="1" applyProtection="1">
      <alignment horizontal="center" vertical="center" wrapText="1"/>
    </xf>
    <xf numFmtId="164" fontId="12" fillId="10" borderId="11" xfId="0" applyNumberFormat="1" applyFont="1" applyFill="1" applyBorder="1" applyAlignment="1" applyProtection="1">
      <alignment horizontal="center" vertical="center" wrapText="1"/>
    </xf>
    <xf numFmtId="164" fontId="12" fillId="9" borderId="3" xfId="0" applyNumberFormat="1" applyFont="1" applyFill="1" applyBorder="1" applyAlignment="1" applyProtection="1">
      <alignment horizontal="center" vertical="center" wrapText="1"/>
    </xf>
    <xf numFmtId="164" fontId="12" fillId="9" borderId="11" xfId="0" applyNumberFormat="1"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66FF66"/>
      <color rgb="FF0000FF"/>
      <color rgb="FF000066"/>
      <color rgb="FF2AF63D"/>
      <color rgb="FF6600CC"/>
      <color rgb="FF000099"/>
      <color rgb="FF29DE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8813565" y="121228"/>
          <a:ext cx="5088815" cy="152183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8813565"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Hoja1"/>
  <dimension ref="A1:S43"/>
  <sheetViews>
    <sheetView view="pageBreakPreview" zoomScale="40" zoomScaleNormal="40" zoomScaleSheetLayoutView="40" zoomScalePageLayoutView="40" workbookViewId="0">
      <selection activeCell="D9" sqref="D9:J9"/>
    </sheetView>
  </sheetViews>
  <sheetFormatPr baseColWidth="10" defaultRowHeight="15"/>
  <cols>
    <col min="1" max="1" width="7.7109375" style="5" customWidth="1"/>
    <col min="2" max="2" width="27.85546875" style="5" customWidth="1"/>
    <col min="3" max="3" width="90.7109375" style="5" customWidth="1"/>
    <col min="4" max="4" width="41.5703125" style="5" customWidth="1"/>
    <col min="5" max="5" width="41" style="5" customWidth="1"/>
    <col min="6" max="6" width="13.7109375" style="5" customWidth="1"/>
    <col min="7" max="7" width="21" style="5" customWidth="1"/>
    <col min="8" max="8" width="13.7109375" style="5" customWidth="1"/>
    <col min="9" max="9" width="19.85546875" style="5" customWidth="1"/>
    <col min="10" max="15" width="24.7109375" style="5" customWidth="1"/>
    <col min="16" max="16" width="29" style="5" customWidth="1"/>
    <col min="17" max="17" width="31.5703125" style="5" customWidth="1"/>
    <col min="18" max="18" width="40.42578125" style="5" customWidth="1"/>
    <col min="19"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78" t="s">
        <v>2</v>
      </c>
      <c r="F2" s="78"/>
      <c r="G2" s="78"/>
      <c r="H2" s="78"/>
      <c r="I2" s="78"/>
      <c r="J2" s="78"/>
      <c r="K2" s="78"/>
      <c r="L2" s="78"/>
      <c r="M2" s="78"/>
      <c r="N2" s="4"/>
      <c r="O2" s="4"/>
      <c r="P2" s="4"/>
      <c r="Q2" s="4"/>
      <c r="R2" s="4"/>
      <c r="S2" s="4"/>
    </row>
    <row r="3" spans="1:19">
      <c r="A3" s="4"/>
      <c r="B3" s="4"/>
      <c r="C3" s="4"/>
      <c r="D3" s="4"/>
      <c r="E3" s="4"/>
      <c r="F3" s="4"/>
      <c r="G3" s="4"/>
      <c r="H3" s="4"/>
      <c r="I3" s="4"/>
      <c r="J3" s="4"/>
      <c r="K3" s="4"/>
      <c r="L3" s="4"/>
      <c r="M3" s="4"/>
      <c r="N3" s="4"/>
      <c r="O3" s="4"/>
      <c r="P3" s="4"/>
      <c r="Q3" s="4"/>
      <c r="R3" s="4"/>
      <c r="S3" s="4"/>
    </row>
    <row r="4" spans="1:19" ht="33.75">
      <c r="A4" s="6" t="s">
        <v>3</v>
      </c>
      <c r="B4" s="7"/>
      <c r="C4" s="4"/>
      <c r="D4" s="4"/>
      <c r="E4" s="83" t="s">
        <v>62</v>
      </c>
      <c r="F4" s="83"/>
      <c r="G4" s="83"/>
      <c r="H4" s="83"/>
      <c r="I4" s="83"/>
      <c r="J4" s="83"/>
      <c r="K4" s="83"/>
      <c r="L4" s="83"/>
      <c r="M4" s="83"/>
      <c r="N4" s="15"/>
      <c r="O4" s="4"/>
      <c r="P4" s="4"/>
      <c r="Q4" s="4"/>
      <c r="R4" s="4"/>
      <c r="S4" s="4"/>
    </row>
    <row r="5" spans="1:19" ht="46.5" customHeight="1">
      <c r="A5" s="4"/>
      <c r="B5" s="4"/>
      <c r="C5" s="4"/>
      <c r="D5" s="79" t="s">
        <v>72</v>
      </c>
      <c r="E5" s="79"/>
      <c r="F5" s="79"/>
      <c r="G5" s="79"/>
      <c r="H5" s="79"/>
      <c r="I5" s="79"/>
      <c r="J5" s="79"/>
      <c r="K5" s="79"/>
      <c r="L5" s="79"/>
      <c r="M5" s="79"/>
      <c r="N5" s="79"/>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8" t="s">
        <v>73</v>
      </c>
      <c r="E7" s="4"/>
      <c r="F7" s="4"/>
      <c r="G7" s="4"/>
      <c r="H7" s="4"/>
      <c r="I7" s="4"/>
      <c r="J7" s="4"/>
      <c r="K7" s="4"/>
      <c r="L7" s="4"/>
      <c r="M7" s="4"/>
      <c r="N7" s="4"/>
      <c r="O7" s="4"/>
      <c r="P7" s="4"/>
      <c r="Q7" s="4"/>
      <c r="R7" s="4"/>
      <c r="S7" s="4"/>
    </row>
    <row r="8" spans="1:19">
      <c r="A8" s="4"/>
      <c r="B8" s="4"/>
      <c r="C8" s="7"/>
      <c r="D8" s="9"/>
      <c r="E8" s="4"/>
      <c r="F8" s="4"/>
      <c r="G8" s="4"/>
      <c r="H8" s="4"/>
      <c r="I8" s="4"/>
      <c r="J8" s="4"/>
      <c r="K8" s="4"/>
      <c r="L8" s="4"/>
      <c r="M8" s="80"/>
      <c r="N8" s="80"/>
      <c r="O8" s="80"/>
      <c r="P8" s="80"/>
      <c r="Q8" s="80"/>
      <c r="R8" s="80"/>
      <c r="S8" s="80"/>
    </row>
    <row r="9" spans="1:19" ht="28.5" customHeight="1" thickBot="1">
      <c r="A9" s="4"/>
      <c r="B9" s="4"/>
      <c r="C9" s="6" t="s">
        <v>5</v>
      </c>
      <c r="D9" s="81" t="s">
        <v>74</v>
      </c>
      <c r="E9" s="82"/>
      <c r="F9" s="82"/>
      <c r="G9" s="82"/>
      <c r="H9" s="82"/>
      <c r="I9" s="82"/>
      <c r="J9" s="82"/>
      <c r="K9" s="4"/>
      <c r="L9" s="4"/>
      <c r="M9" s="10"/>
      <c r="N9" s="10"/>
      <c r="O9" s="10"/>
      <c r="P9" s="10"/>
      <c r="Q9" s="10"/>
      <c r="R9" s="10"/>
      <c r="S9" s="10"/>
    </row>
    <row r="10" spans="1:19">
      <c r="A10" s="4"/>
      <c r="B10" s="7"/>
      <c r="C10" s="4"/>
      <c r="D10" s="4"/>
      <c r="E10" s="4"/>
      <c r="F10" s="4"/>
      <c r="G10" s="4"/>
      <c r="H10" s="4"/>
      <c r="I10" s="4"/>
      <c r="J10" s="4"/>
      <c r="K10" s="4"/>
      <c r="L10" s="4"/>
      <c r="M10" s="4"/>
      <c r="N10" s="4"/>
      <c r="O10" s="4"/>
      <c r="P10" s="4"/>
      <c r="Q10" s="4"/>
      <c r="R10" s="4"/>
      <c r="S10" s="4"/>
    </row>
    <row r="11" spans="1:19" s="21" customFormat="1" ht="37.5" customHeight="1">
      <c r="A11" s="17"/>
      <c r="B11" s="18" t="s">
        <v>6</v>
      </c>
      <c r="C11" s="19" t="s">
        <v>7</v>
      </c>
      <c r="D11" s="20"/>
      <c r="E11" s="20"/>
      <c r="F11" s="20"/>
      <c r="G11" s="20"/>
      <c r="H11" s="20"/>
      <c r="I11" s="20"/>
      <c r="J11" s="20"/>
      <c r="K11" s="20"/>
      <c r="L11" s="20"/>
      <c r="M11" s="20"/>
      <c r="N11" s="87"/>
      <c r="O11" s="80"/>
      <c r="P11" s="80"/>
      <c r="Q11" s="84"/>
      <c r="R11" s="85"/>
      <c r="S11" s="85"/>
    </row>
    <row r="12" spans="1:19" ht="30" customHeight="1">
      <c r="A12" s="11"/>
      <c r="B12" s="12"/>
      <c r="C12" s="12"/>
      <c r="D12" s="4"/>
      <c r="E12" s="4"/>
      <c r="F12" s="4"/>
      <c r="G12" s="4"/>
      <c r="H12" s="4"/>
      <c r="I12" s="4"/>
      <c r="J12" s="4"/>
      <c r="K12" s="4"/>
      <c r="L12" s="4"/>
      <c r="M12" s="4"/>
      <c r="N12" s="80"/>
      <c r="O12" s="80"/>
      <c r="P12" s="80"/>
      <c r="Q12" s="85"/>
      <c r="R12" s="85"/>
      <c r="S12" s="85"/>
    </row>
    <row r="13" spans="1:19" ht="15" customHeight="1">
      <c r="A13" s="4"/>
      <c r="B13" s="4"/>
      <c r="C13" s="4"/>
      <c r="D13" s="4"/>
      <c r="E13" s="4"/>
      <c r="F13" s="4"/>
      <c r="G13" s="4"/>
      <c r="H13" s="4"/>
      <c r="I13" s="4"/>
      <c r="J13" s="4"/>
      <c r="K13" s="4"/>
      <c r="L13" s="4"/>
      <c r="M13" s="4"/>
      <c r="N13" s="88"/>
      <c r="O13" s="88"/>
      <c r="P13" s="88"/>
      <c r="Q13" s="86"/>
      <c r="R13" s="86"/>
      <c r="S13" s="86"/>
    </row>
    <row r="14" spans="1:19" ht="30" customHeight="1">
      <c r="A14" s="61" t="s">
        <v>8</v>
      </c>
      <c r="B14" s="72" t="s">
        <v>9</v>
      </c>
      <c r="C14" s="73"/>
      <c r="D14" s="47" t="s">
        <v>10</v>
      </c>
      <c r="E14" s="47"/>
      <c r="F14" s="47" t="s">
        <v>11</v>
      </c>
      <c r="G14" s="47"/>
      <c r="H14" s="47"/>
      <c r="I14" s="47"/>
      <c r="J14" s="64" t="s">
        <v>12</v>
      </c>
      <c r="K14" s="65"/>
      <c r="L14" s="65"/>
      <c r="M14" s="65"/>
      <c r="N14" s="65"/>
      <c r="O14" s="65"/>
      <c r="P14" s="65"/>
      <c r="Q14" s="65"/>
      <c r="R14" s="65"/>
      <c r="S14" s="65"/>
    </row>
    <row r="15" spans="1:19" ht="30" customHeight="1">
      <c r="A15" s="62"/>
      <c r="B15" s="74"/>
      <c r="C15" s="75"/>
      <c r="D15" s="22" t="s">
        <v>13</v>
      </c>
      <c r="E15" s="22" t="s">
        <v>14</v>
      </c>
      <c r="F15" s="47" t="s">
        <v>15</v>
      </c>
      <c r="G15" s="47"/>
      <c r="H15" s="47" t="s">
        <v>16</v>
      </c>
      <c r="I15" s="47"/>
      <c r="J15" s="66"/>
      <c r="K15" s="67"/>
      <c r="L15" s="67"/>
      <c r="M15" s="67"/>
      <c r="N15" s="67"/>
      <c r="O15" s="67"/>
      <c r="P15" s="67"/>
      <c r="Q15" s="67"/>
      <c r="R15" s="67"/>
      <c r="S15" s="67"/>
    </row>
    <row r="16" spans="1:19" ht="30" customHeight="1">
      <c r="A16" s="63"/>
      <c r="B16" s="76"/>
      <c r="C16" s="77"/>
      <c r="D16" s="16" t="s">
        <v>17</v>
      </c>
      <c r="E16" s="16" t="s">
        <v>18</v>
      </c>
      <c r="F16" s="49" t="s">
        <v>19</v>
      </c>
      <c r="G16" s="49"/>
      <c r="H16" s="49" t="s">
        <v>20</v>
      </c>
      <c r="I16" s="49"/>
      <c r="J16" s="68"/>
      <c r="K16" s="69"/>
      <c r="L16" s="69"/>
      <c r="M16" s="69"/>
      <c r="N16" s="69"/>
      <c r="O16" s="69"/>
      <c r="P16" s="69"/>
      <c r="Q16" s="69"/>
      <c r="R16" s="69"/>
      <c r="S16" s="69"/>
    </row>
    <row r="17" spans="1:19" ht="68.25" customHeight="1">
      <c r="A17" s="58">
        <v>2</v>
      </c>
      <c r="B17" s="48" t="s">
        <v>21</v>
      </c>
      <c r="C17" s="41" t="s">
        <v>36</v>
      </c>
      <c r="D17" s="38">
        <f>IF(D21=0,0,ROUND(D19/D21*100,1))</f>
        <v>92.6</v>
      </c>
      <c r="E17" s="38">
        <f>IF(E21=0,0,ROUND(E19/E21*100,1))</f>
        <v>99</v>
      </c>
      <c r="F17" s="38">
        <f>E17-D17</f>
        <v>6.4000000000000057</v>
      </c>
      <c r="G17" s="38"/>
      <c r="H17" s="38">
        <f>IF(D17=0,0,ROUND(E17/D17*100,1))</f>
        <v>106.9</v>
      </c>
      <c r="I17" s="38"/>
      <c r="J17" s="70" t="s">
        <v>30</v>
      </c>
      <c r="K17" s="70"/>
      <c r="L17" s="70"/>
      <c r="M17" s="70"/>
      <c r="N17" s="70"/>
      <c r="O17" s="70"/>
      <c r="P17" s="70"/>
      <c r="Q17" s="70"/>
      <c r="R17" s="70"/>
      <c r="S17" s="70"/>
    </row>
    <row r="18" spans="1:19" ht="193.5" customHeight="1">
      <c r="A18" s="59"/>
      <c r="B18" s="48"/>
      <c r="C18" s="42"/>
      <c r="D18" s="38"/>
      <c r="E18" s="38"/>
      <c r="F18" s="38"/>
      <c r="G18" s="38"/>
      <c r="H18" s="38"/>
      <c r="I18" s="38"/>
      <c r="J18" s="70"/>
      <c r="K18" s="70"/>
      <c r="L18" s="70"/>
      <c r="M18" s="70"/>
      <c r="N18" s="70"/>
      <c r="O18" s="70"/>
      <c r="P18" s="70"/>
      <c r="Q18" s="70"/>
      <c r="R18" s="70"/>
      <c r="S18" s="70"/>
    </row>
    <row r="19" spans="1:19" ht="39.75" customHeight="1">
      <c r="A19" s="59"/>
      <c r="B19" s="35" t="s">
        <v>22</v>
      </c>
      <c r="C19" s="45" t="s">
        <v>37</v>
      </c>
      <c r="D19" s="37">
        <f>'TÉCNICO MÉDICA'!D19:D20+'GERENCIAL ADMINISTRATIVO'!D19:D20</f>
        <v>189</v>
      </c>
      <c r="E19" s="37">
        <f>'TÉCNICO MÉDICA'!E19:E20+'GERENCIAL ADMINISTRATIVO'!E19:E20</f>
        <v>98</v>
      </c>
      <c r="F19" s="38">
        <f t="shared" ref="F19" si="0">E19-D19</f>
        <v>-91</v>
      </c>
      <c r="G19" s="38"/>
      <c r="H19" s="38">
        <f t="shared" ref="H19" si="1">IF(D19=0,0,ROUND(E19/D19*100,1))</f>
        <v>51.9</v>
      </c>
      <c r="I19" s="38"/>
      <c r="J19" s="70" t="s">
        <v>35</v>
      </c>
      <c r="K19" s="70"/>
      <c r="L19" s="70"/>
      <c r="M19" s="70"/>
      <c r="N19" s="70"/>
      <c r="O19" s="70"/>
      <c r="P19" s="70"/>
      <c r="Q19" s="70"/>
      <c r="R19" s="70"/>
      <c r="S19" s="70"/>
    </row>
    <row r="20" spans="1:19" ht="200.1" customHeight="1">
      <c r="A20" s="59"/>
      <c r="B20" s="35"/>
      <c r="C20" s="46"/>
      <c r="D20" s="37"/>
      <c r="E20" s="37"/>
      <c r="F20" s="38"/>
      <c r="G20" s="38"/>
      <c r="H20" s="38"/>
      <c r="I20" s="38"/>
      <c r="J20" s="71"/>
      <c r="K20" s="71"/>
      <c r="L20" s="71"/>
      <c r="M20" s="71"/>
      <c r="N20" s="71"/>
      <c r="O20" s="71"/>
      <c r="P20" s="71"/>
      <c r="Q20" s="71"/>
      <c r="R20" s="71"/>
      <c r="S20" s="71"/>
    </row>
    <row r="21" spans="1:19" ht="36" customHeight="1">
      <c r="A21" s="59"/>
      <c r="B21" s="35" t="s">
        <v>23</v>
      </c>
      <c r="C21" s="45" t="s">
        <v>38</v>
      </c>
      <c r="D21" s="37">
        <f>'TÉCNICO MÉDICA'!D21:D22+'GERENCIAL ADMINISTRATIVO'!D21:D22</f>
        <v>204</v>
      </c>
      <c r="E21" s="37">
        <f>'TÉCNICO MÉDICA'!E21:E22+'GERENCIAL ADMINISTRATIVO'!E21:E22</f>
        <v>99</v>
      </c>
      <c r="F21" s="38">
        <f t="shared" ref="F21" si="2">E21-D21</f>
        <v>-105</v>
      </c>
      <c r="G21" s="38"/>
      <c r="H21" s="38">
        <f t="shared" ref="H21" si="3">IF(D21=0,0,ROUND(E21/D21*100,1))</f>
        <v>48.5</v>
      </c>
      <c r="I21" s="38"/>
      <c r="J21" s="70" t="s">
        <v>29</v>
      </c>
      <c r="K21" s="70"/>
      <c r="L21" s="70"/>
      <c r="M21" s="70"/>
      <c r="N21" s="70"/>
      <c r="O21" s="70"/>
      <c r="P21" s="70"/>
      <c r="Q21" s="70"/>
      <c r="R21" s="70"/>
      <c r="S21" s="70"/>
    </row>
    <row r="22" spans="1:19" ht="200.1" customHeight="1">
      <c r="A22" s="60"/>
      <c r="B22" s="35"/>
      <c r="C22" s="46"/>
      <c r="D22" s="37"/>
      <c r="E22" s="37"/>
      <c r="F22" s="38"/>
      <c r="G22" s="38"/>
      <c r="H22" s="38"/>
      <c r="I22" s="38"/>
      <c r="J22" s="70"/>
      <c r="K22" s="70"/>
      <c r="L22" s="70"/>
      <c r="M22" s="70"/>
      <c r="N22" s="70"/>
      <c r="O22" s="70"/>
      <c r="P22" s="70"/>
      <c r="Q22" s="70"/>
      <c r="R22" s="70"/>
      <c r="S22" s="70"/>
    </row>
    <row r="23" spans="1:19" ht="39" customHeight="1">
      <c r="A23" s="13"/>
      <c r="B23" s="14"/>
      <c r="C23" s="14"/>
      <c r="D23" s="14"/>
      <c r="E23" s="14"/>
      <c r="F23" s="14"/>
      <c r="G23" s="14"/>
      <c r="H23" s="14"/>
      <c r="I23" s="14"/>
      <c r="J23" s="14"/>
      <c r="K23" s="14"/>
      <c r="L23" s="14"/>
      <c r="M23" s="14"/>
      <c r="N23" s="14"/>
      <c r="O23" s="14"/>
      <c r="P23" s="14"/>
      <c r="Q23" s="14"/>
      <c r="R23" s="14"/>
      <c r="S23" s="14"/>
    </row>
    <row r="24" spans="1:19" ht="30" customHeight="1">
      <c r="A24" s="61" t="s">
        <v>8</v>
      </c>
      <c r="B24" s="72" t="s">
        <v>9</v>
      </c>
      <c r="C24" s="73"/>
      <c r="D24" s="47" t="s">
        <v>10</v>
      </c>
      <c r="E24" s="47"/>
      <c r="F24" s="47" t="s">
        <v>11</v>
      </c>
      <c r="G24" s="47"/>
      <c r="H24" s="47"/>
      <c r="I24" s="47"/>
      <c r="J24" s="64" t="s">
        <v>12</v>
      </c>
      <c r="K24" s="65"/>
      <c r="L24" s="65"/>
      <c r="M24" s="65"/>
      <c r="N24" s="65"/>
      <c r="O24" s="65"/>
      <c r="P24" s="65"/>
      <c r="Q24" s="65"/>
      <c r="R24" s="65"/>
      <c r="S24" s="65"/>
    </row>
    <row r="25" spans="1:19" ht="30" customHeight="1">
      <c r="A25" s="62"/>
      <c r="B25" s="74"/>
      <c r="C25" s="75"/>
      <c r="D25" s="22" t="s">
        <v>13</v>
      </c>
      <c r="E25" s="22" t="s">
        <v>14</v>
      </c>
      <c r="F25" s="47" t="s">
        <v>15</v>
      </c>
      <c r="G25" s="47"/>
      <c r="H25" s="47" t="s">
        <v>16</v>
      </c>
      <c r="I25" s="47"/>
      <c r="J25" s="66"/>
      <c r="K25" s="67"/>
      <c r="L25" s="67"/>
      <c r="M25" s="67"/>
      <c r="N25" s="67"/>
      <c r="O25" s="67"/>
      <c r="P25" s="67"/>
      <c r="Q25" s="67"/>
      <c r="R25" s="67"/>
      <c r="S25" s="67"/>
    </row>
    <row r="26" spans="1:19" ht="30" customHeight="1">
      <c r="A26" s="63"/>
      <c r="B26" s="76"/>
      <c r="C26" s="77"/>
      <c r="D26" s="16" t="s">
        <v>17</v>
      </c>
      <c r="E26" s="16" t="s">
        <v>18</v>
      </c>
      <c r="F26" s="49" t="s">
        <v>19</v>
      </c>
      <c r="G26" s="49"/>
      <c r="H26" s="49" t="s">
        <v>20</v>
      </c>
      <c r="I26" s="49"/>
      <c r="J26" s="68"/>
      <c r="K26" s="69"/>
      <c r="L26" s="69"/>
      <c r="M26" s="69"/>
      <c r="N26" s="69"/>
      <c r="O26" s="69"/>
      <c r="P26" s="69"/>
      <c r="Q26" s="69"/>
      <c r="R26" s="69"/>
      <c r="S26" s="69"/>
    </row>
    <row r="27" spans="1:19" ht="63" customHeight="1">
      <c r="A27" s="58">
        <v>3</v>
      </c>
      <c r="B27" s="39" t="s">
        <v>21</v>
      </c>
      <c r="C27" s="41" t="s">
        <v>39</v>
      </c>
      <c r="D27" s="43">
        <f>IF(D31=0,0,ROUND(D29/D31*100,1))</f>
        <v>100</v>
      </c>
      <c r="E27" s="43">
        <f>IF(E31=0,0,ROUND(E29/E31*100,1))</f>
        <v>100</v>
      </c>
      <c r="F27" s="28">
        <f>E27-D27</f>
        <v>0</v>
      </c>
      <c r="G27" s="29"/>
      <c r="H27" s="28">
        <f>IF(D27=0,0,ROUND(E27/D27*100,1))</f>
        <v>100</v>
      </c>
      <c r="I27" s="29"/>
      <c r="J27" s="32" t="s">
        <v>30</v>
      </c>
      <c r="K27" s="33"/>
      <c r="L27" s="33"/>
      <c r="M27" s="33"/>
      <c r="N27" s="33"/>
      <c r="O27" s="33"/>
      <c r="P27" s="33"/>
      <c r="Q27" s="33"/>
      <c r="R27" s="33"/>
      <c r="S27" s="34"/>
    </row>
    <row r="28" spans="1:19" ht="200.1" customHeight="1">
      <c r="A28" s="59"/>
      <c r="B28" s="40"/>
      <c r="C28" s="42"/>
      <c r="D28" s="44"/>
      <c r="E28" s="44"/>
      <c r="F28" s="30"/>
      <c r="G28" s="31"/>
      <c r="H28" s="30"/>
      <c r="I28" s="31"/>
      <c r="J28" s="53"/>
      <c r="K28" s="54"/>
      <c r="L28" s="54"/>
      <c r="M28" s="54"/>
      <c r="N28" s="54"/>
      <c r="O28" s="54"/>
      <c r="P28" s="54"/>
      <c r="Q28" s="54"/>
      <c r="R28" s="54"/>
      <c r="S28" s="55"/>
    </row>
    <row r="29" spans="1:19" ht="38.25" customHeight="1">
      <c r="A29" s="59"/>
      <c r="B29" s="35" t="s">
        <v>22</v>
      </c>
      <c r="C29" s="36" t="s">
        <v>63</v>
      </c>
      <c r="D29" s="37">
        <f>'TÉCNICO MÉDICA'!D29:D30+'GERENCIAL ADMINISTRATIVO'!D29:D30</f>
        <v>11</v>
      </c>
      <c r="E29" s="37">
        <f>'TÉCNICO MÉDICA'!E29:E30+'GERENCIAL ADMINISTRATIVO'!E29:E30</f>
        <v>4</v>
      </c>
      <c r="F29" s="28">
        <f>E29-D29</f>
        <v>-7</v>
      </c>
      <c r="G29" s="29"/>
      <c r="H29" s="28">
        <f>IF(D29=0,0,ROUND(E29/D29*100,1))</f>
        <v>36.4</v>
      </c>
      <c r="I29" s="29"/>
      <c r="J29" s="32" t="s">
        <v>31</v>
      </c>
      <c r="K29" s="33"/>
      <c r="L29" s="33"/>
      <c r="M29" s="33"/>
      <c r="N29" s="33"/>
      <c r="O29" s="33"/>
      <c r="P29" s="33"/>
      <c r="Q29" s="33"/>
      <c r="R29" s="33"/>
      <c r="S29" s="34"/>
    </row>
    <row r="30" spans="1:19" ht="200.1" customHeight="1">
      <c r="A30" s="59"/>
      <c r="B30" s="35"/>
      <c r="C30" s="36"/>
      <c r="D30" s="37"/>
      <c r="E30" s="37"/>
      <c r="F30" s="30"/>
      <c r="G30" s="31"/>
      <c r="H30" s="30"/>
      <c r="I30" s="31"/>
      <c r="J30" s="32"/>
      <c r="K30" s="33"/>
      <c r="L30" s="33"/>
      <c r="M30" s="33"/>
      <c r="N30" s="33"/>
      <c r="O30" s="33"/>
      <c r="P30" s="33"/>
      <c r="Q30" s="33"/>
      <c r="R30" s="33"/>
      <c r="S30" s="34"/>
    </row>
    <row r="31" spans="1:19" ht="37.5" customHeight="1">
      <c r="A31" s="59"/>
      <c r="B31" s="56" t="s">
        <v>23</v>
      </c>
      <c r="C31" s="45" t="s">
        <v>40</v>
      </c>
      <c r="D31" s="37">
        <f>'TÉCNICO MÉDICA'!D31:D32+'GERENCIAL ADMINISTRATIVO'!D31:D32</f>
        <v>11</v>
      </c>
      <c r="E31" s="37">
        <f>'TÉCNICO MÉDICA'!E31:E32+'GERENCIAL ADMINISTRATIVO'!E31:E32</f>
        <v>4</v>
      </c>
      <c r="F31" s="28">
        <f>E31-D31</f>
        <v>-7</v>
      </c>
      <c r="G31" s="29"/>
      <c r="H31" s="28">
        <f>IF(D31=0,0,ROUND(E31/D31*100,1))</f>
        <v>36.4</v>
      </c>
      <c r="I31" s="29"/>
      <c r="J31" s="32" t="s">
        <v>32</v>
      </c>
      <c r="K31" s="33"/>
      <c r="L31" s="33"/>
      <c r="M31" s="33"/>
      <c r="N31" s="33"/>
      <c r="O31" s="33"/>
      <c r="P31" s="33"/>
      <c r="Q31" s="33"/>
      <c r="R31" s="33"/>
      <c r="S31" s="34"/>
    </row>
    <row r="32" spans="1:19" ht="200.1" customHeight="1">
      <c r="A32" s="60"/>
      <c r="B32" s="57"/>
      <c r="C32" s="46"/>
      <c r="D32" s="37"/>
      <c r="E32" s="37"/>
      <c r="F32" s="30"/>
      <c r="G32" s="31"/>
      <c r="H32" s="30"/>
      <c r="I32" s="31"/>
      <c r="J32" s="32"/>
      <c r="K32" s="33"/>
      <c r="L32" s="33"/>
      <c r="M32" s="33"/>
      <c r="N32" s="33"/>
      <c r="O32" s="33"/>
      <c r="P32" s="33"/>
      <c r="Q32" s="33"/>
      <c r="R32" s="33"/>
      <c r="S32" s="34"/>
    </row>
    <row r="33" spans="1:19" ht="339" customHeight="1">
      <c r="A33" s="50" t="s">
        <v>33</v>
      </c>
      <c r="B33" s="51"/>
      <c r="C33" s="51"/>
      <c r="D33" s="51"/>
      <c r="E33" s="51"/>
      <c r="F33" s="51"/>
      <c r="G33" s="51"/>
      <c r="H33" s="51"/>
      <c r="I33" s="51"/>
      <c r="J33" s="51"/>
      <c r="K33" s="51"/>
      <c r="L33" s="51"/>
      <c r="M33" s="51"/>
      <c r="N33" s="51"/>
      <c r="O33" s="51"/>
      <c r="P33" s="51"/>
      <c r="Q33" s="51"/>
      <c r="R33" s="51"/>
      <c r="S33" s="52"/>
    </row>
    <row r="34" spans="1:19" ht="30" customHeight="1">
      <c r="A34" s="61" t="s">
        <v>8</v>
      </c>
      <c r="B34" s="72" t="s">
        <v>9</v>
      </c>
      <c r="C34" s="73"/>
      <c r="D34" s="47" t="s">
        <v>10</v>
      </c>
      <c r="E34" s="47"/>
      <c r="F34" s="47" t="s">
        <v>11</v>
      </c>
      <c r="G34" s="47"/>
      <c r="H34" s="47"/>
      <c r="I34" s="47"/>
      <c r="J34" s="64" t="s">
        <v>12</v>
      </c>
      <c r="K34" s="65"/>
      <c r="L34" s="65"/>
      <c r="M34" s="65"/>
      <c r="N34" s="65"/>
      <c r="O34" s="65"/>
      <c r="P34" s="65"/>
      <c r="Q34" s="65"/>
      <c r="R34" s="65"/>
      <c r="S34" s="65"/>
    </row>
    <row r="35" spans="1:19" ht="30" customHeight="1">
      <c r="A35" s="62"/>
      <c r="B35" s="74"/>
      <c r="C35" s="75"/>
      <c r="D35" s="22" t="s">
        <v>13</v>
      </c>
      <c r="E35" s="22" t="s">
        <v>14</v>
      </c>
      <c r="F35" s="47" t="s">
        <v>15</v>
      </c>
      <c r="G35" s="47"/>
      <c r="H35" s="47" t="s">
        <v>16</v>
      </c>
      <c r="I35" s="47"/>
      <c r="J35" s="66"/>
      <c r="K35" s="67"/>
      <c r="L35" s="67"/>
      <c r="M35" s="67"/>
      <c r="N35" s="67"/>
      <c r="O35" s="67"/>
      <c r="P35" s="67"/>
      <c r="Q35" s="67"/>
      <c r="R35" s="67"/>
      <c r="S35" s="67"/>
    </row>
    <row r="36" spans="1:19" ht="30" customHeight="1">
      <c r="A36" s="63"/>
      <c r="B36" s="76"/>
      <c r="C36" s="77"/>
      <c r="D36" s="16" t="s">
        <v>17</v>
      </c>
      <c r="E36" s="16" t="s">
        <v>18</v>
      </c>
      <c r="F36" s="49" t="s">
        <v>19</v>
      </c>
      <c r="G36" s="49"/>
      <c r="H36" s="49" t="s">
        <v>20</v>
      </c>
      <c r="I36" s="49"/>
      <c r="J36" s="68"/>
      <c r="K36" s="69"/>
      <c r="L36" s="69"/>
      <c r="M36" s="69"/>
      <c r="N36" s="69"/>
      <c r="O36" s="69"/>
      <c r="P36" s="69"/>
      <c r="Q36" s="69"/>
      <c r="R36" s="69"/>
      <c r="S36" s="69"/>
    </row>
    <row r="37" spans="1:19" ht="66" customHeight="1">
      <c r="A37" s="58">
        <v>5</v>
      </c>
      <c r="B37" s="39" t="s">
        <v>21</v>
      </c>
      <c r="C37" s="41" t="s">
        <v>41</v>
      </c>
      <c r="D37" s="43">
        <f>IF(D41=0,0,ROUND(D39/D41*100,1))</f>
        <v>100</v>
      </c>
      <c r="E37" s="43">
        <f>IF(E41=0,0,ROUND(E39/E41*100,1))</f>
        <v>25</v>
      </c>
      <c r="F37" s="28">
        <f>E37-D37</f>
        <v>-75</v>
      </c>
      <c r="G37" s="29"/>
      <c r="H37" s="28">
        <f>IF(D37=0,0,ROUND(E37/D37*100,1))</f>
        <v>25</v>
      </c>
      <c r="I37" s="29"/>
      <c r="J37" s="32" t="s">
        <v>30</v>
      </c>
      <c r="K37" s="33"/>
      <c r="L37" s="33"/>
      <c r="M37" s="33"/>
      <c r="N37" s="33"/>
      <c r="O37" s="33"/>
      <c r="P37" s="33"/>
      <c r="Q37" s="33"/>
      <c r="R37" s="33"/>
      <c r="S37" s="34"/>
    </row>
    <row r="38" spans="1:19" ht="200.1" customHeight="1">
      <c r="A38" s="59"/>
      <c r="B38" s="40"/>
      <c r="C38" s="42"/>
      <c r="D38" s="44"/>
      <c r="E38" s="44"/>
      <c r="F38" s="30"/>
      <c r="G38" s="31"/>
      <c r="H38" s="30"/>
      <c r="I38" s="31"/>
      <c r="J38" s="53"/>
      <c r="K38" s="54"/>
      <c r="L38" s="54"/>
      <c r="M38" s="54"/>
      <c r="N38" s="54"/>
      <c r="O38" s="54"/>
      <c r="P38" s="54"/>
      <c r="Q38" s="54"/>
      <c r="R38" s="54"/>
      <c r="S38" s="55"/>
    </row>
    <row r="39" spans="1:19" ht="42" customHeight="1">
      <c r="A39" s="59"/>
      <c r="B39" s="35" t="s">
        <v>22</v>
      </c>
      <c r="C39" s="36" t="s">
        <v>42</v>
      </c>
      <c r="D39" s="37">
        <f>'TÉCNICO MÉDICA'!D39:D40+'GERENCIAL ADMINISTRATIVO'!D39:D40</f>
        <v>8</v>
      </c>
      <c r="E39" s="37">
        <f>'TÉCNICO MÉDICA'!E39:E40+'GERENCIAL ADMINISTRATIVO'!E39:E40</f>
        <v>2</v>
      </c>
      <c r="F39" s="28">
        <f>E39-D39</f>
        <v>-6</v>
      </c>
      <c r="G39" s="29"/>
      <c r="H39" s="28">
        <f>IF(D39=0,0,ROUND(E39/D39*100,1))</f>
        <v>25</v>
      </c>
      <c r="I39" s="29"/>
      <c r="J39" s="32" t="s">
        <v>31</v>
      </c>
      <c r="K39" s="33"/>
      <c r="L39" s="33"/>
      <c r="M39" s="33"/>
      <c r="N39" s="33"/>
      <c r="O39" s="33"/>
      <c r="P39" s="33"/>
      <c r="Q39" s="33"/>
      <c r="R39" s="33"/>
      <c r="S39" s="34"/>
    </row>
    <row r="40" spans="1:19" ht="200.1" customHeight="1">
      <c r="A40" s="59"/>
      <c r="B40" s="35"/>
      <c r="C40" s="36"/>
      <c r="D40" s="37"/>
      <c r="E40" s="37"/>
      <c r="F40" s="30"/>
      <c r="G40" s="31"/>
      <c r="H40" s="30"/>
      <c r="I40" s="31"/>
      <c r="J40" s="32"/>
      <c r="K40" s="33"/>
      <c r="L40" s="33"/>
      <c r="M40" s="33"/>
      <c r="N40" s="33"/>
      <c r="O40" s="33"/>
      <c r="P40" s="33"/>
      <c r="Q40" s="33"/>
      <c r="R40" s="33"/>
      <c r="S40" s="34"/>
    </row>
    <row r="41" spans="1:19" ht="41.25" customHeight="1">
      <c r="A41" s="59"/>
      <c r="B41" s="56" t="s">
        <v>23</v>
      </c>
      <c r="C41" s="45" t="s">
        <v>43</v>
      </c>
      <c r="D41" s="37">
        <f>'TÉCNICO MÉDICA'!D41:D42+'GERENCIAL ADMINISTRATIVO'!D41:D42</f>
        <v>8</v>
      </c>
      <c r="E41" s="37">
        <f>'TÉCNICO MÉDICA'!E41:E42+'GERENCIAL ADMINISTRATIVO'!E41:E42</f>
        <v>8</v>
      </c>
      <c r="F41" s="28">
        <f>E41-D41</f>
        <v>0</v>
      </c>
      <c r="G41" s="29"/>
      <c r="H41" s="28">
        <f>IF(D41=0,0,ROUND(E41/D41*100,1))</f>
        <v>100</v>
      </c>
      <c r="I41" s="29"/>
      <c r="J41" s="32" t="s">
        <v>32</v>
      </c>
      <c r="K41" s="33"/>
      <c r="L41" s="33"/>
      <c r="M41" s="33"/>
      <c r="N41" s="33"/>
      <c r="O41" s="33"/>
      <c r="P41" s="33"/>
      <c r="Q41" s="33"/>
      <c r="R41" s="33"/>
      <c r="S41" s="34"/>
    </row>
    <row r="42" spans="1:19" ht="200.1" customHeight="1">
      <c r="A42" s="60"/>
      <c r="B42" s="57"/>
      <c r="C42" s="46"/>
      <c r="D42" s="37"/>
      <c r="E42" s="37"/>
      <c r="F42" s="30"/>
      <c r="G42" s="31"/>
      <c r="H42" s="30"/>
      <c r="I42" s="31"/>
      <c r="J42" s="32"/>
      <c r="K42" s="33"/>
      <c r="L42" s="33"/>
      <c r="M42" s="33"/>
      <c r="N42" s="33"/>
      <c r="O42" s="33"/>
      <c r="P42" s="33"/>
      <c r="Q42" s="33"/>
      <c r="R42" s="33"/>
      <c r="S42" s="34"/>
    </row>
    <row r="43" spans="1:19" ht="355.5" customHeight="1">
      <c r="A43" s="50" t="s">
        <v>34</v>
      </c>
      <c r="B43" s="51"/>
      <c r="C43" s="51"/>
      <c r="D43" s="51"/>
      <c r="E43" s="51"/>
      <c r="F43" s="51"/>
      <c r="G43" s="51"/>
      <c r="H43" s="51"/>
      <c r="I43" s="51"/>
      <c r="J43" s="51"/>
      <c r="K43" s="51"/>
      <c r="L43" s="51"/>
      <c r="M43" s="51"/>
      <c r="N43" s="51"/>
      <c r="O43" s="51"/>
      <c r="P43" s="51"/>
      <c r="Q43" s="51"/>
      <c r="R43" s="51"/>
      <c r="S43" s="52"/>
    </row>
  </sheetData>
  <sheetProtection sheet="1" objects="1" scenarios="1" selectLockedCells="1"/>
  <dataConsolidate/>
  <mergeCells count="111">
    <mergeCell ref="J37:S37"/>
    <mergeCell ref="B29:B30"/>
    <mergeCell ref="E39:E40"/>
    <mergeCell ref="F39:G40"/>
    <mergeCell ref="H39:I40"/>
    <mergeCell ref="J41:S41"/>
    <mergeCell ref="B41:B42"/>
    <mergeCell ref="C41:C42"/>
    <mergeCell ref="D41:D42"/>
    <mergeCell ref="E41:E42"/>
    <mergeCell ref="F41:G42"/>
    <mergeCell ref="H41:I42"/>
    <mergeCell ref="J40:S40"/>
    <mergeCell ref="J42:S42"/>
    <mergeCell ref="E37:E38"/>
    <mergeCell ref="F37:G38"/>
    <mergeCell ref="B34:C36"/>
    <mergeCell ref="D34:E34"/>
    <mergeCell ref="F34:I34"/>
    <mergeCell ref="J34:S36"/>
    <mergeCell ref="F35:G35"/>
    <mergeCell ref="H35:I35"/>
    <mergeCell ref="F36:G36"/>
    <mergeCell ref="J29:S29"/>
    <mergeCell ref="E2:M2"/>
    <mergeCell ref="D5:N5"/>
    <mergeCell ref="M8:S8"/>
    <mergeCell ref="D9:J9"/>
    <mergeCell ref="A14:A16"/>
    <mergeCell ref="B14:C16"/>
    <mergeCell ref="D14:E14"/>
    <mergeCell ref="F14:I14"/>
    <mergeCell ref="J14:S16"/>
    <mergeCell ref="F15:G15"/>
    <mergeCell ref="H15:I15"/>
    <mergeCell ref="F16:G16"/>
    <mergeCell ref="H16:I16"/>
    <mergeCell ref="E4:M4"/>
    <mergeCell ref="Q11:S13"/>
    <mergeCell ref="N11:P13"/>
    <mergeCell ref="A24:A26"/>
    <mergeCell ref="J24:S26"/>
    <mergeCell ref="F25:G25"/>
    <mergeCell ref="H25:I25"/>
    <mergeCell ref="F26:G26"/>
    <mergeCell ref="C17:C18"/>
    <mergeCell ref="D17:D18"/>
    <mergeCell ref="C19:C20"/>
    <mergeCell ref="D19:D20"/>
    <mergeCell ref="D24:E24"/>
    <mergeCell ref="H26:I26"/>
    <mergeCell ref="A17:A22"/>
    <mergeCell ref="J17:S17"/>
    <mergeCell ref="J19:S19"/>
    <mergeCell ref="J22:S22"/>
    <mergeCell ref="J18:S18"/>
    <mergeCell ref="J20:S20"/>
    <mergeCell ref="F19:G20"/>
    <mergeCell ref="E19:E20"/>
    <mergeCell ref="E17:E18"/>
    <mergeCell ref="B24:C26"/>
    <mergeCell ref="H19:I20"/>
    <mergeCell ref="J21:S21"/>
    <mergeCell ref="A43:S43"/>
    <mergeCell ref="E29:E30"/>
    <mergeCell ref="J31:S31"/>
    <mergeCell ref="J28:S28"/>
    <mergeCell ref="J30:S30"/>
    <mergeCell ref="J32:S32"/>
    <mergeCell ref="D29:D30"/>
    <mergeCell ref="H29:I30"/>
    <mergeCell ref="F29:G30"/>
    <mergeCell ref="C31:C32"/>
    <mergeCell ref="D31:D32"/>
    <mergeCell ref="E31:E32"/>
    <mergeCell ref="F31:G32"/>
    <mergeCell ref="H31:I32"/>
    <mergeCell ref="B31:B32"/>
    <mergeCell ref="C29:C30"/>
    <mergeCell ref="A27:A32"/>
    <mergeCell ref="A37:A42"/>
    <mergeCell ref="J38:S38"/>
    <mergeCell ref="B37:B38"/>
    <mergeCell ref="C37:C38"/>
    <mergeCell ref="D37:D38"/>
    <mergeCell ref="A33:S33"/>
    <mergeCell ref="A34:A36"/>
    <mergeCell ref="H37:I38"/>
    <mergeCell ref="J39:S39"/>
    <mergeCell ref="B39:B40"/>
    <mergeCell ref="C39:C40"/>
    <mergeCell ref="D39:D40"/>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B17:B18"/>
    <mergeCell ref="B19:B20"/>
    <mergeCell ref="H36:I36"/>
    <mergeCell ref="J27:S27"/>
  </mergeCells>
  <printOptions horizontalCentered="1"/>
  <pageMargins left="0.19685039370078741" right="0.11811023622047245" top="0.27559055118110237" bottom="0.19685039370078741" header="0.19685039370078741" footer="0.19685039370078741"/>
  <pageSetup scale="23" fitToHeight="0" orientation="landscape" cellComments="asDisplayed" r:id="rId1"/>
  <rowBreaks count="1" manualBreakCount="1">
    <brk id="33" max="18" man="1"/>
  </rowBreaks>
  <drawing r:id="rId2"/>
</worksheet>
</file>

<file path=xl/worksheets/sheet2.xml><?xml version="1.0" encoding="utf-8"?>
<worksheet xmlns="http://schemas.openxmlformats.org/spreadsheetml/2006/main" xmlns:r="http://schemas.openxmlformats.org/officeDocument/2006/relationships">
  <dimension ref="A1:S51"/>
  <sheetViews>
    <sheetView view="pageBreakPreview" topLeftCell="A43" zoomScale="40" zoomScaleNormal="40" zoomScaleSheetLayoutView="40" zoomScalePageLayoutView="40" workbookViewId="0">
      <selection activeCell="J38" sqref="J38:S38"/>
    </sheetView>
  </sheetViews>
  <sheetFormatPr baseColWidth="10" defaultRowHeight="15"/>
  <cols>
    <col min="1" max="1" width="7.7109375" style="5" customWidth="1"/>
    <col min="2" max="2" width="27.85546875" style="5" customWidth="1"/>
    <col min="3" max="3" width="90.7109375" style="5" customWidth="1"/>
    <col min="4" max="4" width="41.5703125" style="5" customWidth="1"/>
    <col min="5" max="5" width="41" style="5" customWidth="1"/>
    <col min="6" max="6" width="13.7109375" style="5" customWidth="1"/>
    <col min="7" max="7" width="21" style="5" customWidth="1"/>
    <col min="8" max="8" width="13.7109375" style="5" customWidth="1"/>
    <col min="9" max="9" width="19.85546875" style="5" customWidth="1"/>
    <col min="10" max="15" width="24.7109375" style="5" customWidth="1"/>
    <col min="16" max="16" width="29" style="5" customWidth="1"/>
    <col min="17" max="17" width="31.5703125" style="5" customWidth="1"/>
    <col min="18" max="18" width="40.42578125" style="5" customWidth="1"/>
    <col min="19"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78" t="s">
        <v>2</v>
      </c>
      <c r="F2" s="78"/>
      <c r="G2" s="78"/>
      <c r="H2" s="78"/>
      <c r="I2" s="78"/>
      <c r="J2" s="78"/>
      <c r="K2" s="78"/>
      <c r="L2" s="78"/>
      <c r="M2" s="78"/>
      <c r="N2" s="4"/>
      <c r="O2" s="4"/>
      <c r="P2" s="4"/>
      <c r="Q2" s="4"/>
      <c r="R2" s="4"/>
      <c r="S2" s="4"/>
    </row>
    <row r="3" spans="1:19">
      <c r="A3" s="4"/>
      <c r="B3" s="4"/>
      <c r="C3" s="4"/>
      <c r="D3" s="4"/>
      <c r="E3" s="4"/>
      <c r="F3" s="4"/>
      <c r="G3" s="4"/>
      <c r="H3" s="4"/>
      <c r="I3" s="4"/>
      <c r="J3" s="4"/>
      <c r="K3" s="4"/>
      <c r="L3" s="4"/>
      <c r="M3" s="4"/>
      <c r="N3" s="4"/>
      <c r="O3" s="4"/>
      <c r="P3" s="4"/>
      <c r="Q3" s="4"/>
      <c r="R3" s="4"/>
      <c r="S3" s="4"/>
    </row>
    <row r="4" spans="1:19" ht="33.75">
      <c r="A4" s="6" t="s">
        <v>3</v>
      </c>
      <c r="B4" s="7"/>
      <c r="C4" s="4"/>
      <c r="D4" s="4"/>
      <c r="E4" s="83" t="s">
        <v>68</v>
      </c>
      <c r="F4" s="83"/>
      <c r="G4" s="83"/>
      <c r="H4" s="83"/>
      <c r="I4" s="83"/>
      <c r="J4" s="83"/>
      <c r="K4" s="83"/>
      <c r="L4" s="83"/>
      <c r="M4" s="83"/>
      <c r="N4" s="15"/>
      <c r="O4" s="4"/>
      <c r="P4" s="4"/>
      <c r="Q4" s="4"/>
      <c r="R4" s="4"/>
      <c r="S4" s="4"/>
    </row>
    <row r="5" spans="1:19" ht="46.5" customHeight="1">
      <c r="A5" s="4"/>
      <c r="B5" s="4"/>
      <c r="C5" s="4"/>
      <c r="D5" s="79" t="s">
        <v>72</v>
      </c>
      <c r="E5" s="79"/>
      <c r="F5" s="79"/>
      <c r="G5" s="79"/>
      <c r="H5" s="79"/>
      <c r="I5" s="79"/>
      <c r="J5" s="79"/>
      <c r="K5" s="79"/>
      <c r="L5" s="79"/>
      <c r="M5" s="79"/>
      <c r="N5" s="79"/>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8" t="s">
        <v>73</v>
      </c>
      <c r="E7" s="4"/>
      <c r="F7" s="4"/>
      <c r="G7" s="4"/>
      <c r="H7" s="4"/>
      <c r="I7" s="4"/>
      <c r="J7" s="4"/>
      <c r="K7" s="4"/>
      <c r="L7" s="4"/>
      <c r="M7" s="4"/>
      <c r="N7" s="4"/>
      <c r="O7" s="4"/>
      <c r="P7" s="4"/>
      <c r="Q7" s="4"/>
      <c r="R7" s="4"/>
      <c r="S7" s="4"/>
    </row>
    <row r="8" spans="1:19">
      <c r="A8" s="4"/>
      <c r="B8" s="4"/>
      <c r="C8" s="7"/>
      <c r="D8" s="9"/>
      <c r="E8" s="4"/>
      <c r="F8" s="4"/>
      <c r="G8" s="4"/>
      <c r="H8" s="4"/>
      <c r="I8" s="4"/>
      <c r="J8" s="4"/>
      <c r="K8" s="4"/>
      <c r="L8" s="4"/>
      <c r="M8" s="80"/>
      <c r="N8" s="80"/>
      <c r="O8" s="80"/>
      <c r="P8" s="80"/>
      <c r="Q8" s="80"/>
      <c r="R8" s="80"/>
      <c r="S8" s="80"/>
    </row>
    <row r="9" spans="1:19" ht="28.5" customHeight="1" thickBot="1">
      <c r="A9" s="4"/>
      <c r="B9" s="4"/>
      <c r="C9" s="6" t="s">
        <v>5</v>
      </c>
      <c r="D9" s="81" t="s">
        <v>74</v>
      </c>
      <c r="E9" s="82"/>
      <c r="F9" s="82"/>
      <c r="G9" s="82"/>
      <c r="H9" s="82"/>
      <c r="I9" s="82"/>
      <c r="J9" s="82"/>
      <c r="K9" s="4"/>
      <c r="L9" s="4"/>
      <c r="M9" s="10"/>
      <c r="N9" s="10"/>
      <c r="O9" s="10"/>
      <c r="P9" s="10"/>
      <c r="Q9" s="10"/>
      <c r="R9" s="10"/>
      <c r="S9" s="10"/>
    </row>
    <row r="10" spans="1:19">
      <c r="A10" s="4"/>
      <c r="B10" s="7"/>
      <c r="C10" s="4"/>
      <c r="D10" s="4"/>
      <c r="E10" s="4"/>
      <c r="F10" s="4"/>
      <c r="G10" s="4"/>
      <c r="H10" s="4"/>
      <c r="I10" s="4"/>
      <c r="J10" s="4"/>
      <c r="K10" s="4"/>
      <c r="L10" s="4"/>
      <c r="M10" s="4"/>
      <c r="N10" s="4"/>
      <c r="O10" s="4"/>
      <c r="P10" s="4"/>
      <c r="Q10" s="4"/>
      <c r="R10" s="4"/>
      <c r="S10" s="4"/>
    </row>
    <row r="11" spans="1:19" s="21" customFormat="1" ht="37.5" customHeight="1">
      <c r="A11" s="17"/>
      <c r="B11" s="18" t="s">
        <v>6</v>
      </c>
      <c r="C11" s="19" t="s">
        <v>7</v>
      </c>
      <c r="D11" s="20"/>
      <c r="E11" s="20"/>
      <c r="F11" s="20"/>
      <c r="G11" s="20"/>
      <c r="H11" s="20"/>
      <c r="I11" s="20"/>
      <c r="J11" s="20"/>
      <c r="K11" s="20"/>
      <c r="L11" s="20"/>
      <c r="M11" s="20"/>
      <c r="N11" s="87"/>
      <c r="O11" s="80"/>
      <c r="P11" s="80"/>
      <c r="Q11" s="84"/>
      <c r="R11" s="85"/>
      <c r="S11" s="85"/>
    </row>
    <row r="12" spans="1:19" ht="30" customHeight="1">
      <c r="A12" s="11"/>
      <c r="B12" s="12"/>
      <c r="C12" s="12"/>
      <c r="D12" s="4"/>
      <c r="E12" s="4"/>
      <c r="F12" s="4"/>
      <c r="G12" s="4"/>
      <c r="H12" s="4"/>
      <c r="I12" s="4"/>
      <c r="J12" s="4"/>
      <c r="K12" s="4"/>
      <c r="L12" s="4"/>
      <c r="M12" s="4"/>
      <c r="N12" s="80"/>
      <c r="O12" s="80"/>
      <c r="P12" s="80"/>
      <c r="Q12" s="85"/>
      <c r="R12" s="85"/>
      <c r="S12" s="85"/>
    </row>
    <row r="13" spans="1:19" ht="15" customHeight="1">
      <c r="A13" s="4"/>
      <c r="B13" s="4"/>
      <c r="C13" s="4"/>
      <c r="D13" s="4"/>
      <c r="E13" s="4"/>
      <c r="F13" s="4"/>
      <c r="G13" s="4"/>
      <c r="H13" s="4"/>
      <c r="I13" s="4"/>
      <c r="J13" s="4"/>
      <c r="K13" s="4"/>
      <c r="L13" s="4"/>
      <c r="M13" s="4"/>
      <c r="N13" s="88"/>
      <c r="O13" s="88"/>
      <c r="P13" s="88"/>
      <c r="Q13" s="86"/>
      <c r="R13" s="86"/>
      <c r="S13" s="86"/>
    </row>
    <row r="14" spans="1:19" ht="30" customHeight="1">
      <c r="A14" s="61" t="s">
        <v>8</v>
      </c>
      <c r="B14" s="72" t="s">
        <v>9</v>
      </c>
      <c r="C14" s="73"/>
      <c r="D14" s="47" t="s">
        <v>10</v>
      </c>
      <c r="E14" s="47"/>
      <c r="F14" s="47" t="s">
        <v>11</v>
      </c>
      <c r="G14" s="47"/>
      <c r="H14" s="47"/>
      <c r="I14" s="47"/>
      <c r="J14" s="64" t="s">
        <v>12</v>
      </c>
      <c r="K14" s="65"/>
      <c r="L14" s="65"/>
      <c r="M14" s="65"/>
      <c r="N14" s="65"/>
      <c r="O14" s="65"/>
      <c r="P14" s="65"/>
      <c r="Q14" s="65"/>
      <c r="R14" s="65"/>
      <c r="S14" s="65"/>
    </row>
    <row r="15" spans="1:19" ht="30" customHeight="1">
      <c r="A15" s="62"/>
      <c r="B15" s="74"/>
      <c r="C15" s="75"/>
      <c r="D15" s="23" t="s">
        <v>13</v>
      </c>
      <c r="E15" s="23" t="s">
        <v>14</v>
      </c>
      <c r="F15" s="47" t="s">
        <v>15</v>
      </c>
      <c r="G15" s="47"/>
      <c r="H15" s="47" t="s">
        <v>16</v>
      </c>
      <c r="I15" s="47"/>
      <c r="J15" s="66"/>
      <c r="K15" s="67"/>
      <c r="L15" s="67"/>
      <c r="M15" s="67"/>
      <c r="N15" s="67"/>
      <c r="O15" s="67"/>
      <c r="P15" s="67"/>
      <c r="Q15" s="67"/>
      <c r="R15" s="67"/>
      <c r="S15" s="67"/>
    </row>
    <row r="16" spans="1:19" ht="30" customHeight="1">
      <c r="A16" s="63"/>
      <c r="B16" s="76"/>
      <c r="C16" s="77"/>
      <c r="D16" s="24" t="s">
        <v>17</v>
      </c>
      <c r="E16" s="24" t="s">
        <v>18</v>
      </c>
      <c r="F16" s="49" t="s">
        <v>19</v>
      </c>
      <c r="G16" s="49"/>
      <c r="H16" s="49" t="s">
        <v>20</v>
      </c>
      <c r="I16" s="49"/>
      <c r="J16" s="68"/>
      <c r="K16" s="69"/>
      <c r="L16" s="69"/>
      <c r="M16" s="69"/>
      <c r="N16" s="69"/>
      <c r="O16" s="69"/>
      <c r="P16" s="69"/>
      <c r="Q16" s="69"/>
      <c r="R16" s="69"/>
      <c r="S16" s="69"/>
    </row>
    <row r="17" spans="1:19" ht="68.25" customHeight="1">
      <c r="A17" s="58">
        <v>2</v>
      </c>
      <c r="B17" s="48" t="s">
        <v>21</v>
      </c>
      <c r="C17" s="41" t="s">
        <v>44</v>
      </c>
      <c r="D17" s="38">
        <f>IF(D21=0,0,ROUND(D19/D21*100,1))</f>
        <v>100</v>
      </c>
      <c r="E17" s="38">
        <f>IF(E21=0,0,ROUND(E19/E21*100,1))</f>
        <v>100</v>
      </c>
      <c r="F17" s="38">
        <f>E17-D17</f>
        <v>0</v>
      </c>
      <c r="G17" s="38"/>
      <c r="H17" s="38">
        <f>IF(D17=0,0,ROUND(E17/D17*100,1))</f>
        <v>100</v>
      </c>
      <c r="I17" s="38"/>
      <c r="J17" s="70" t="s">
        <v>30</v>
      </c>
      <c r="K17" s="70"/>
      <c r="L17" s="70"/>
      <c r="M17" s="70"/>
      <c r="N17" s="70"/>
      <c r="O17" s="70"/>
      <c r="P17" s="70"/>
      <c r="Q17" s="70"/>
      <c r="R17" s="70"/>
      <c r="S17" s="70"/>
    </row>
    <row r="18" spans="1:19" ht="193.5" customHeight="1">
      <c r="A18" s="59"/>
      <c r="B18" s="48"/>
      <c r="C18" s="42"/>
      <c r="D18" s="38"/>
      <c r="E18" s="38"/>
      <c r="F18" s="38"/>
      <c r="G18" s="38"/>
      <c r="H18" s="38"/>
      <c r="I18" s="38"/>
      <c r="J18" s="89" t="s">
        <v>86</v>
      </c>
      <c r="K18" s="90"/>
      <c r="L18" s="90"/>
      <c r="M18" s="90"/>
      <c r="N18" s="90"/>
      <c r="O18" s="90"/>
      <c r="P18" s="90"/>
      <c r="Q18" s="90"/>
      <c r="R18" s="90"/>
      <c r="S18" s="91"/>
    </row>
    <row r="19" spans="1:19" ht="39.75" customHeight="1">
      <c r="A19" s="59"/>
      <c r="B19" s="35" t="s">
        <v>22</v>
      </c>
      <c r="C19" s="45" t="s">
        <v>45</v>
      </c>
      <c r="D19" s="92">
        <v>69</v>
      </c>
      <c r="E19" s="92">
        <f>25+22</f>
        <v>47</v>
      </c>
      <c r="F19" s="38">
        <f t="shared" ref="F19" si="0">E19-D19</f>
        <v>-22</v>
      </c>
      <c r="G19" s="38"/>
      <c r="H19" s="38">
        <f t="shared" ref="H19" si="1">IF(D19=0,0,ROUND(E19/D19*100,1))</f>
        <v>68.099999999999994</v>
      </c>
      <c r="I19" s="38"/>
      <c r="J19" s="70" t="s">
        <v>35</v>
      </c>
      <c r="K19" s="70"/>
      <c r="L19" s="70"/>
      <c r="M19" s="70"/>
      <c r="N19" s="70"/>
      <c r="O19" s="70"/>
      <c r="P19" s="70"/>
      <c r="Q19" s="70"/>
      <c r="R19" s="70"/>
      <c r="S19" s="70"/>
    </row>
    <row r="20" spans="1:19" ht="200.1" customHeight="1">
      <c r="A20" s="59"/>
      <c r="B20" s="35"/>
      <c r="C20" s="46"/>
      <c r="D20" s="92"/>
      <c r="E20" s="92"/>
      <c r="F20" s="38"/>
      <c r="G20" s="38"/>
      <c r="H20" s="38"/>
      <c r="I20" s="38"/>
      <c r="J20" s="89" t="s">
        <v>82</v>
      </c>
      <c r="K20" s="90"/>
      <c r="L20" s="90"/>
      <c r="M20" s="90"/>
      <c r="N20" s="90"/>
      <c r="O20" s="90"/>
      <c r="P20" s="90"/>
      <c r="Q20" s="90"/>
      <c r="R20" s="90"/>
      <c r="S20" s="91"/>
    </row>
    <row r="21" spans="1:19" ht="36" customHeight="1">
      <c r="A21" s="59"/>
      <c r="B21" s="35" t="s">
        <v>23</v>
      </c>
      <c r="C21" s="45" t="s">
        <v>46</v>
      </c>
      <c r="D21" s="92">
        <v>69</v>
      </c>
      <c r="E21" s="92">
        <f>25+22</f>
        <v>47</v>
      </c>
      <c r="F21" s="38">
        <f t="shared" ref="F21" si="2">E21-D21</f>
        <v>-22</v>
      </c>
      <c r="G21" s="38"/>
      <c r="H21" s="38">
        <f t="shared" ref="H21" si="3">IF(D21=0,0,ROUND(E21/D21*100,1))</f>
        <v>68.099999999999994</v>
      </c>
      <c r="I21" s="38"/>
      <c r="J21" s="70" t="s">
        <v>29</v>
      </c>
      <c r="K21" s="70"/>
      <c r="L21" s="70"/>
      <c r="M21" s="70"/>
      <c r="N21" s="70"/>
      <c r="O21" s="70"/>
      <c r="P21" s="70"/>
      <c r="Q21" s="70"/>
      <c r="R21" s="70"/>
      <c r="S21" s="70"/>
    </row>
    <row r="22" spans="1:19" ht="200.1" customHeight="1">
      <c r="A22" s="60"/>
      <c r="B22" s="35"/>
      <c r="C22" s="46"/>
      <c r="D22" s="92"/>
      <c r="E22" s="92"/>
      <c r="F22" s="38"/>
      <c r="G22" s="38"/>
      <c r="H22" s="38"/>
      <c r="I22" s="38"/>
      <c r="J22" s="89" t="s">
        <v>85</v>
      </c>
      <c r="K22" s="90"/>
      <c r="L22" s="90"/>
      <c r="M22" s="90"/>
      <c r="N22" s="90"/>
      <c r="O22" s="90"/>
      <c r="P22" s="90"/>
      <c r="Q22" s="90"/>
      <c r="R22" s="90"/>
      <c r="S22" s="91"/>
    </row>
    <row r="23" spans="1:19" ht="39" customHeight="1">
      <c r="A23" s="13"/>
      <c r="B23" s="14"/>
      <c r="C23" s="14"/>
      <c r="D23" s="14"/>
      <c r="E23" s="14"/>
      <c r="F23" s="14"/>
      <c r="G23" s="14"/>
      <c r="H23" s="14"/>
      <c r="I23" s="14"/>
      <c r="J23" s="14"/>
      <c r="K23" s="14"/>
      <c r="L23" s="14"/>
      <c r="M23" s="14"/>
      <c r="N23" s="14"/>
      <c r="O23" s="14"/>
      <c r="P23" s="14"/>
      <c r="Q23" s="14"/>
      <c r="R23" s="14"/>
      <c r="S23" s="14"/>
    </row>
    <row r="24" spans="1:19" ht="30" customHeight="1">
      <c r="A24" s="61" t="s">
        <v>8</v>
      </c>
      <c r="B24" s="72" t="s">
        <v>9</v>
      </c>
      <c r="C24" s="73"/>
      <c r="D24" s="47" t="s">
        <v>10</v>
      </c>
      <c r="E24" s="47"/>
      <c r="F24" s="47" t="s">
        <v>11</v>
      </c>
      <c r="G24" s="47"/>
      <c r="H24" s="47"/>
      <c r="I24" s="47"/>
      <c r="J24" s="64" t="s">
        <v>12</v>
      </c>
      <c r="K24" s="65"/>
      <c r="L24" s="65"/>
      <c r="M24" s="65"/>
      <c r="N24" s="65"/>
      <c r="O24" s="65"/>
      <c r="P24" s="65"/>
      <c r="Q24" s="65"/>
      <c r="R24" s="65"/>
      <c r="S24" s="65"/>
    </row>
    <row r="25" spans="1:19" ht="30" customHeight="1">
      <c r="A25" s="62"/>
      <c r="B25" s="74"/>
      <c r="C25" s="75"/>
      <c r="D25" s="23" t="s">
        <v>13</v>
      </c>
      <c r="E25" s="23" t="s">
        <v>14</v>
      </c>
      <c r="F25" s="47" t="s">
        <v>15</v>
      </c>
      <c r="G25" s="47"/>
      <c r="H25" s="47" t="s">
        <v>16</v>
      </c>
      <c r="I25" s="47"/>
      <c r="J25" s="66"/>
      <c r="K25" s="67"/>
      <c r="L25" s="67"/>
      <c r="M25" s="67"/>
      <c r="N25" s="67"/>
      <c r="O25" s="67"/>
      <c r="P25" s="67"/>
      <c r="Q25" s="67"/>
      <c r="R25" s="67"/>
      <c r="S25" s="67"/>
    </row>
    <row r="26" spans="1:19" ht="30" customHeight="1">
      <c r="A26" s="63"/>
      <c r="B26" s="76"/>
      <c r="C26" s="77"/>
      <c r="D26" s="24" t="s">
        <v>17</v>
      </c>
      <c r="E26" s="24" t="s">
        <v>18</v>
      </c>
      <c r="F26" s="49" t="s">
        <v>19</v>
      </c>
      <c r="G26" s="49"/>
      <c r="H26" s="49" t="s">
        <v>20</v>
      </c>
      <c r="I26" s="49"/>
      <c r="J26" s="68"/>
      <c r="K26" s="69"/>
      <c r="L26" s="69"/>
      <c r="M26" s="69"/>
      <c r="N26" s="69"/>
      <c r="O26" s="69"/>
      <c r="P26" s="69"/>
      <c r="Q26" s="69"/>
      <c r="R26" s="69"/>
      <c r="S26" s="69"/>
    </row>
    <row r="27" spans="1:19" ht="63" customHeight="1">
      <c r="A27" s="58">
        <v>3</v>
      </c>
      <c r="B27" s="39" t="s">
        <v>21</v>
      </c>
      <c r="C27" s="41" t="s">
        <v>47</v>
      </c>
      <c r="D27" s="43">
        <f>IF(D31=0,0,ROUND(D29/D31*100,1))</f>
        <v>100</v>
      </c>
      <c r="E27" s="43">
        <f>IF(E31=0,0,ROUND(E29/E31*100,1))</f>
        <v>100</v>
      </c>
      <c r="F27" s="28">
        <f>E27-D27</f>
        <v>0</v>
      </c>
      <c r="G27" s="29"/>
      <c r="H27" s="28">
        <f>IF(D27=0,0,ROUND(E27/D27*100,1))</f>
        <v>100</v>
      </c>
      <c r="I27" s="29"/>
      <c r="J27" s="32" t="s">
        <v>30</v>
      </c>
      <c r="K27" s="33"/>
      <c r="L27" s="33"/>
      <c r="M27" s="33"/>
      <c r="N27" s="33"/>
      <c r="O27" s="33"/>
      <c r="P27" s="33"/>
      <c r="Q27" s="33"/>
      <c r="R27" s="33"/>
      <c r="S27" s="34"/>
    </row>
    <row r="28" spans="1:19" ht="200.1" customHeight="1">
      <c r="A28" s="59"/>
      <c r="B28" s="40"/>
      <c r="C28" s="42"/>
      <c r="D28" s="44"/>
      <c r="E28" s="44"/>
      <c r="F28" s="30"/>
      <c r="G28" s="31"/>
      <c r="H28" s="30"/>
      <c r="I28" s="31"/>
      <c r="J28" s="89" t="s">
        <v>87</v>
      </c>
      <c r="K28" s="90"/>
      <c r="L28" s="90"/>
      <c r="M28" s="90"/>
      <c r="N28" s="90"/>
      <c r="O28" s="90"/>
      <c r="P28" s="90"/>
      <c r="Q28" s="90"/>
      <c r="R28" s="90"/>
      <c r="S28" s="91"/>
    </row>
    <row r="29" spans="1:19" ht="38.25" customHeight="1">
      <c r="A29" s="59"/>
      <c r="B29" s="35" t="s">
        <v>22</v>
      </c>
      <c r="C29" s="36" t="s">
        <v>48</v>
      </c>
      <c r="D29" s="92">
        <v>3</v>
      </c>
      <c r="E29" s="96">
        <v>2</v>
      </c>
      <c r="F29" s="28">
        <f>E29-D29</f>
        <v>-1</v>
      </c>
      <c r="G29" s="29"/>
      <c r="H29" s="28">
        <f>IF(D29=0,0,ROUND(E29/D29*100,1))</f>
        <v>66.7</v>
      </c>
      <c r="I29" s="29"/>
      <c r="J29" s="32" t="s">
        <v>31</v>
      </c>
      <c r="K29" s="33"/>
      <c r="L29" s="33"/>
      <c r="M29" s="33"/>
      <c r="N29" s="33"/>
      <c r="O29" s="33"/>
      <c r="P29" s="33"/>
      <c r="Q29" s="33"/>
      <c r="R29" s="33"/>
      <c r="S29" s="34"/>
    </row>
    <row r="30" spans="1:19" ht="200.1" customHeight="1">
      <c r="A30" s="59"/>
      <c r="B30" s="35"/>
      <c r="C30" s="36"/>
      <c r="D30" s="92"/>
      <c r="E30" s="97"/>
      <c r="F30" s="30"/>
      <c r="G30" s="31"/>
      <c r="H30" s="30"/>
      <c r="I30" s="31"/>
      <c r="J30" s="89" t="s">
        <v>82</v>
      </c>
      <c r="K30" s="90"/>
      <c r="L30" s="90"/>
      <c r="M30" s="90"/>
      <c r="N30" s="90"/>
      <c r="O30" s="90"/>
      <c r="P30" s="90"/>
      <c r="Q30" s="90"/>
      <c r="R30" s="90"/>
      <c r="S30" s="91"/>
    </row>
    <row r="31" spans="1:19" ht="37.5" customHeight="1">
      <c r="A31" s="59"/>
      <c r="B31" s="56" t="s">
        <v>23</v>
      </c>
      <c r="C31" s="45" t="s">
        <v>49</v>
      </c>
      <c r="D31" s="96">
        <v>3</v>
      </c>
      <c r="E31" s="96">
        <v>2</v>
      </c>
      <c r="F31" s="28">
        <f>E31-D31</f>
        <v>-1</v>
      </c>
      <c r="G31" s="29"/>
      <c r="H31" s="28">
        <f>IF(D31=0,0,ROUND(E31/D31*100,1))</f>
        <v>66.7</v>
      </c>
      <c r="I31" s="29"/>
      <c r="J31" s="32" t="s">
        <v>32</v>
      </c>
      <c r="K31" s="33"/>
      <c r="L31" s="33"/>
      <c r="M31" s="33"/>
      <c r="N31" s="33"/>
      <c r="O31" s="33"/>
      <c r="P31" s="33"/>
      <c r="Q31" s="33"/>
      <c r="R31" s="33"/>
      <c r="S31" s="34"/>
    </row>
    <row r="32" spans="1:19" ht="200.1" customHeight="1">
      <c r="A32" s="60"/>
      <c r="B32" s="57"/>
      <c r="C32" s="46"/>
      <c r="D32" s="97"/>
      <c r="E32" s="97"/>
      <c r="F32" s="30"/>
      <c r="G32" s="31"/>
      <c r="H32" s="30"/>
      <c r="I32" s="31"/>
      <c r="J32" s="89" t="s">
        <v>83</v>
      </c>
      <c r="K32" s="90"/>
      <c r="L32" s="90"/>
      <c r="M32" s="90"/>
      <c r="N32" s="90"/>
      <c r="O32" s="90"/>
      <c r="P32" s="90"/>
      <c r="Q32" s="90"/>
      <c r="R32" s="90"/>
      <c r="S32" s="91"/>
    </row>
    <row r="33" spans="1:19" ht="339" customHeight="1">
      <c r="A33" s="50" t="s">
        <v>33</v>
      </c>
      <c r="B33" s="51"/>
      <c r="C33" s="51"/>
      <c r="D33" s="51"/>
      <c r="E33" s="51"/>
      <c r="F33" s="51"/>
      <c r="G33" s="51"/>
      <c r="H33" s="51"/>
      <c r="I33" s="51"/>
      <c r="J33" s="51"/>
      <c r="K33" s="51"/>
      <c r="L33" s="51"/>
      <c r="M33" s="51"/>
      <c r="N33" s="51"/>
      <c r="O33" s="51"/>
      <c r="P33" s="51"/>
      <c r="Q33" s="51"/>
      <c r="R33" s="51"/>
      <c r="S33" s="52"/>
    </row>
    <row r="34" spans="1:19" ht="30" customHeight="1">
      <c r="A34" s="61" t="s">
        <v>8</v>
      </c>
      <c r="B34" s="72" t="s">
        <v>9</v>
      </c>
      <c r="C34" s="73"/>
      <c r="D34" s="47" t="s">
        <v>10</v>
      </c>
      <c r="E34" s="47"/>
      <c r="F34" s="47" t="s">
        <v>11</v>
      </c>
      <c r="G34" s="47"/>
      <c r="H34" s="47"/>
      <c r="I34" s="47"/>
      <c r="J34" s="64" t="s">
        <v>12</v>
      </c>
      <c r="K34" s="65"/>
      <c r="L34" s="65"/>
      <c r="M34" s="65"/>
      <c r="N34" s="65"/>
      <c r="O34" s="65"/>
      <c r="P34" s="65"/>
      <c r="Q34" s="65"/>
      <c r="R34" s="65"/>
      <c r="S34" s="65"/>
    </row>
    <row r="35" spans="1:19" ht="30" customHeight="1">
      <c r="A35" s="62"/>
      <c r="B35" s="74"/>
      <c r="C35" s="75"/>
      <c r="D35" s="23" t="s">
        <v>13</v>
      </c>
      <c r="E35" s="23" t="s">
        <v>14</v>
      </c>
      <c r="F35" s="47" t="s">
        <v>15</v>
      </c>
      <c r="G35" s="47"/>
      <c r="H35" s="47" t="s">
        <v>16</v>
      </c>
      <c r="I35" s="47"/>
      <c r="J35" s="66"/>
      <c r="K35" s="67"/>
      <c r="L35" s="67"/>
      <c r="M35" s="67"/>
      <c r="N35" s="67"/>
      <c r="O35" s="67"/>
      <c r="P35" s="67"/>
      <c r="Q35" s="67"/>
      <c r="R35" s="67"/>
      <c r="S35" s="67"/>
    </row>
    <row r="36" spans="1:19" ht="30" customHeight="1">
      <c r="A36" s="63"/>
      <c r="B36" s="76"/>
      <c r="C36" s="77"/>
      <c r="D36" s="24" t="s">
        <v>17</v>
      </c>
      <c r="E36" s="24" t="s">
        <v>18</v>
      </c>
      <c r="F36" s="49" t="s">
        <v>19</v>
      </c>
      <c r="G36" s="49"/>
      <c r="H36" s="49" t="s">
        <v>20</v>
      </c>
      <c r="I36" s="49"/>
      <c r="J36" s="68"/>
      <c r="K36" s="69"/>
      <c r="L36" s="69"/>
      <c r="M36" s="69"/>
      <c r="N36" s="69"/>
      <c r="O36" s="69"/>
      <c r="P36" s="69"/>
      <c r="Q36" s="69"/>
      <c r="R36" s="69"/>
      <c r="S36" s="69"/>
    </row>
    <row r="37" spans="1:19" ht="66" customHeight="1">
      <c r="A37" s="58">
        <v>5</v>
      </c>
      <c r="B37" s="39" t="s">
        <v>21</v>
      </c>
      <c r="C37" s="41" t="s">
        <v>50</v>
      </c>
      <c r="D37" s="43">
        <f>IF(D41=0,0,ROUND(D39/D41*100,1))</f>
        <v>0</v>
      </c>
      <c r="E37" s="43">
        <f>IF(E41=0,0,ROUND(E39/E41*100,1))</f>
        <v>0</v>
      </c>
      <c r="F37" s="28">
        <f>E37-D37</f>
        <v>0</v>
      </c>
      <c r="G37" s="29"/>
      <c r="H37" s="28">
        <f>IF(D37=0,0,ROUND(E37/D37*100,1))</f>
        <v>0</v>
      </c>
      <c r="I37" s="29"/>
      <c r="J37" s="32" t="s">
        <v>30</v>
      </c>
      <c r="K37" s="33"/>
      <c r="L37" s="33"/>
      <c r="M37" s="33"/>
      <c r="N37" s="33"/>
      <c r="O37" s="33"/>
      <c r="P37" s="33"/>
      <c r="Q37" s="33"/>
      <c r="R37" s="33"/>
      <c r="S37" s="34"/>
    </row>
    <row r="38" spans="1:19" ht="200.1" customHeight="1">
      <c r="A38" s="59"/>
      <c r="B38" s="40"/>
      <c r="C38" s="42"/>
      <c r="D38" s="44"/>
      <c r="E38" s="44"/>
      <c r="F38" s="30"/>
      <c r="G38" s="31"/>
      <c r="H38" s="30"/>
      <c r="I38" s="31"/>
      <c r="J38" s="98" t="s">
        <v>81</v>
      </c>
      <c r="K38" s="99"/>
      <c r="L38" s="99"/>
      <c r="M38" s="99"/>
      <c r="N38" s="99"/>
      <c r="O38" s="99"/>
      <c r="P38" s="99"/>
      <c r="Q38" s="99"/>
      <c r="R38" s="99"/>
      <c r="S38" s="100"/>
    </row>
    <row r="39" spans="1:19" ht="42" customHeight="1">
      <c r="A39" s="59"/>
      <c r="B39" s="35" t="s">
        <v>22</v>
      </c>
      <c r="C39" s="36" t="s">
        <v>51</v>
      </c>
      <c r="D39" s="92"/>
      <c r="E39" s="96"/>
      <c r="F39" s="28">
        <f>E39-D39</f>
        <v>0</v>
      </c>
      <c r="G39" s="29"/>
      <c r="H39" s="28">
        <f>IF(D39=0,0,ROUND(E39/D39*100,1))</f>
        <v>0</v>
      </c>
      <c r="I39" s="29"/>
      <c r="J39" s="32" t="s">
        <v>31</v>
      </c>
      <c r="K39" s="33"/>
      <c r="L39" s="33"/>
      <c r="M39" s="33"/>
      <c r="N39" s="33"/>
      <c r="O39" s="33"/>
      <c r="P39" s="33"/>
      <c r="Q39" s="33"/>
      <c r="R39" s="33"/>
      <c r="S39" s="34"/>
    </row>
    <row r="40" spans="1:19" ht="200.1" customHeight="1">
      <c r="A40" s="59"/>
      <c r="B40" s="35"/>
      <c r="C40" s="36"/>
      <c r="D40" s="92"/>
      <c r="E40" s="97"/>
      <c r="F40" s="30"/>
      <c r="G40" s="31"/>
      <c r="H40" s="30"/>
      <c r="I40" s="31"/>
      <c r="J40" s="104"/>
      <c r="K40" s="105"/>
      <c r="L40" s="105"/>
      <c r="M40" s="105"/>
      <c r="N40" s="105"/>
      <c r="O40" s="105"/>
      <c r="P40" s="105"/>
      <c r="Q40" s="105"/>
      <c r="R40" s="105"/>
      <c r="S40" s="106"/>
    </row>
    <row r="41" spans="1:19" ht="41.25" customHeight="1">
      <c r="A41" s="59"/>
      <c r="B41" s="56" t="s">
        <v>23</v>
      </c>
      <c r="C41" s="45" t="s">
        <v>52</v>
      </c>
      <c r="D41" s="107"/>
      <c r="E41" s="109">
        <f>D41</f>
        <v>0</v>
      </c>
      <c r="F41" s="28">
        <f>E41-D41</f>
        <v>0</v>
      </c>
      <c r="G41" s="29"/>
      <c r="H41" s="28">
        <f>IF(D41=0,0,ROUND(E41/D41*100,1))</f>
        <v>0</v>
      </c>
      <c r="I41" s="29"/>
      <c r="J41" s="32" t="s">
        <v>32</v>
      </c>
      <c r="K41" s="33"/>
      <c r="L41" s="33"/>
      <c r="M41" s="33"/>
      <c r="N41" s="33"/>
      <c r="O41" s="33"/>
      <c r="P41" s="33"/>
      <c r="Q41" s="33"/>
      <c r="R41" s="33"/>
      <c r="S41" s="34"/>
    </row>
    <row r="42" spans="1:19" ht="200.1" customHeight="1">
      <c r="A42" s="60"/>
      <c r="B42" s="57"/>
      <c r="C42" s="46"/>
      <c r="D42" s="108"/>
      <c r="E42" s="110"/>
      <c r="F42" s="30"/>
      <c r="G42" s="31"/>
      <c r="H42" s="30"/>
      <c r="I42" s="31"/>
      <c r="J42" s="104"/>
      <c r="K42" s="105"/>
      <c r="L42" s="105"/>
      <c r="M42" s="105"/>
      <c r="N42" s="105"/>
      <c r="O42" s="105"/>
      <c r="P42" s="105"/>
      <c r="Q42" s="105"/>
      <c r="R42" s="105"/>
      <c r="S42" s="106"/>
    </row>
    <row r="43" spans="1:19" ht="102.75" customHeight="1" thickBot="1">
      <c r="A43" s="50"/>
      <c r="B43" s="51"/>
      <c r="C43" s="51"/>
      <c r="D43" s="51"/>
      <c r="E43" s="51"/>
      <c r="F43" s="51"/>
      <c r="G43" s="51"/>
      <c r="H43" s="51"/>
      <c r="I43" s="51"/>
      <c r="J43" s="51"/>
      <c r="K43" s="51"/>
      <c r="L43" s="51"/>
      <c r="M43" s="51"/>
      <c r="N43" s="51"/>
      <c r="O43" s="51"/>
      <c r="P43" s="51"/>
      <c r="Q43" s="51"/>
      <c r="R43" s="51"/>
      <c r="S43" s="52"/>
    </row>
    <row r="44" spans="1:19" ht="75.75" customHeight="1">
      <c r="A44" s="25"/>
      <c r="B44" s="25"/>
      <c r="C44" s="26" t="s">
        <v>64</v>
      </c>
      <c r="D44" s="111" t="s">
        <v>65</v>
      </c>
      <c r="E44" s="112"/>
      <c r="F44" s="112"/>
      <c r="G44" s="112"/>
      <c r="H44" s="112"/>
      <c r="I44" s="112"/>
      <c r="J44" s="112"/>
      <c r="K44" s="113"/>
      <c r="L44" s="111" t="s">
        <v>66</v>
      </c>
      <c r="M44" s="112"/>
      <c r="N44" s="112"/>
      <c r="O44" s="112"/>
      <c r="P44" s="113"/>
      <c r="Q44" s="25"/>
      <c r="R44" s="25"/>
      <c r="S44" s="25"/>
    </row>
    <row r="45" spans="1:19" ht="75.75" customHeight="1">
      <c r="A45" s="25"/>
      <c r="B45" s="25"/>
      <c r="C45" s="27" t="s">
        <v>70</v>
      </c>
      <c r="D45" s="93" t="str">
        <f>IF(D17=0,"EL INDICADOR NO APLICA",IF(AND(H17&gt;=95,H17&lt;=105,H19&gt;=90,H19&lt;=110,H21&gt;=90,H21&lt;=110),"EL INDICADOR SE ALCANZÓ DE ACUERDO A LO PROGRAMADO",IF(AND(H17&gt;=95,H17&lt;=105,OR(H19&lt;90,H19&gt;110,H21&lt;90,H21&gt;110)),"DEBERÁ REGISTRAR LAS CAUSAS A LAS VARIACIONES CON RESPECTO DEL INDICADOR Y SUS VARIABLES, ASÍ COMO EL RIESGO Y LAS ACCIONES",IF(AND(H17&lt;95,H19&gt;=90,H19&lt;=110,H21&gt;=90,H21&lt;=110),"DEBERÁ REGISTRAR LAS CAUSAS A LAS VARIACIONES CON RESPECTO DEL INDICADOR",IF(AND(H17&gt;105,H19&gt;=90,H19&lt;=110,H21&gt;=90,H21&lt;=110),"DEBERÁ REGISTRAR LAS CAUSA A LAS VARIACIONES CON RESPECTO DEL INDICADOR",IF(AND(H17&lt;95,OR(H19&lt;90,H19&gt;110,H21&lt;90,H21&gt;110)),"DEBERÁ REGISTRAR LAS CAUSAS A LAS VARIACIONES CON RESPECTO DEL INDICADOR Y SUS VARIABLES, ASÍ COMO EL RIESGO Y LAS ACCIONES",IF(AND(H17&gt;105,OR(H19&lt;90,H19&gt;110,H21&lt;90,H21&gt;110)),"DEBERÁ REGISTRAR LAS CAUSAS A LAS VARIACIONES CON RESPECTO DEL INDICADOR Y SUS VARIABLES, ASÍ COMO EL RIESGO Y LAS ACCIONES")))))))</f>
        <v>DEBERÁ REGISTRAR LAS CAUSAS A LAS VARIACIONES CON RESPECTO DEL INDICADOR Y SUS VARIABLES, ASÍ COMO EL RIESGO Y LAS ACCIONES</v>
      </c>
      <c r="E45" s="94"/>
      <c r="F45" s="94"/>
      <c r="G45" s="94"/>
      <c r="H45" s="94"/>
      <c r="I45" s="94"/>
      <c r="J45" s="94"/>
      <c r="K45" s="95"/>
      <c r="L45" s="93" t="str">
        <f>IF(AND(D19=0,D21=0),"El indicador no aplica",IF(AND(H17&gt;=95,H17&lt;=105,H19&gt;=90,H19&lt;=110,H21&gt;=90,H21&lt;=110),"OK",IF(ISBLANK(J18),"NO HA REGISTRADO LAS CAUSA, LOS RIESGOS Y EFECTOS",IF(ISTEXT(J18),"OK"))))</f>
        <v>OK</v>
      </c>
      <c r="M45" s="94"/>
      <c r="N45" s="94"/>
      <c r="O45" s="94"/>
      <c r="P45" s="95"/>
      <c r="Q45" s="25"/>
      <c r="R45" s="25"/>
      <c r="S45" s="25"/>
    </row>
    <row r="46" spans="1:19" ht="75.75" customHeight="1">
      <c r="A46" s="25"/>
      <c r="B46" s="25"/>
      <c r="C46" s="27" t="s">
        <v>71</v>
      </c>
      <c r="D46" s="93" t="str">
        <f>IF(D27=0,"EL INDICADOR NO APLICA",IF(AND(H27&gt;=95,H27&lt;=105,H29&gt;=90,H29&lt;=110,H31&gt;=90,H31&lt;=110),"EL INDICADOR SE ALCANZÓ DE ACUERDO A LO PROGRAMADO",IF(AND(H27&gt;=95,H27&lt;=105,OR(H29&lt;90,H29&gt;110,H31&lt;90,H31&gt;110)),"DEBERÁ REGISTRAR LAS CAUSAS A LAS VARIACIONES CON RESPECTO DEL INDICADOR Y SUS VARIABLES, ASÍ COMO EL RIESGO Y LAS ACCIONES",IF(AND(H27&lt;95,H29&gt;=90,H29&lt;=110,H31&gt;=90,H31&lt;=110),"DEBERÁ REGISTRAR LAS CAUSAS A LAS VARIACIONES CON RESPECTO DEL INDICADOR",IF(AND(H27&gt;105,H29&gt;=90,H29&lt;=110,H31&gt;=90,H31&lt;=110),"DEBERÁ REGISTRAR LAS CAUSA A LAS VARIACIONES CON RESPECTO DEL INDICADOR",IF(AND(H27&lt;95,OR(H29&lt;90,H29&gt;110,H31&lt;90,H31&gt;110)),"DEBERÁ REGISTRAR LAS CAUSAS A LAS VARIACIONES CON RESPECTO DEL INDICADOR Y SUS VARIABLES, ASÍ COMO EL RIESGO Y LAS ACCIONES",IF(AND(H27&gt;105,OR(H29&lt;90,H29&gt;110,H31&lt;90,H31&gt;110)),"DEBERÁ REGISTRAR LAS CAUSAS A LAS VARIACIONES CON RESPECTO DEL INDICADOR Y SUS VARIABLES, ASÍ COMO EL RIESGO Y LAS ACCIONES")))))))</f>
        <v>DEBERÁ REGISTRAR LAS CAUSAS A LAS VARIACIONES CON RESPECTO DEL INDICADOR Y SUS VARIABLES, ASÍ COMO EL RIESGO Y LAS ACCIONES</v>
      </c>
      <c r="E46" s="94"/>
      <c r="F46" s="94"/>
      <c r="G46" s="94"/>
      <c r="H46" s="94"/>
      <c r="I46" s="94"/>
      <c r="J46" s="94"/>
      <c r="K46" s="95"/>
      <c r="L46" s="93" t="str">
        <f>IF(AND(D29=0,D31=0),"El indicador no aplica",IF(AND(H27&gt;=95,H27&lt;=105,H29&gt;=90,H29&lt;=110,H31&gt;=90,H31&lt;=110),"OK",IF(ISBLANK(J28),"NO HA REGISTRADO LAS CAUSA, LOS RIESGOS Y EFECTOS",IF(ISTEXT(J28),"OK"))))</f>
        <v>OK</v>
      </c>
      <c r="M46" s="94"/>
      <c r="N46" s="94"/>
      <c r="O46" s="94"/>
      <c r="P46" s="95"/>
      <c r="Q46" s="25"/>
      <c r="R46" s="25"/>
      <c r="S46" s="25"/>
    </row>
    <row r="47" spans="1:19" ht="75.75" customHeight="1">
      <c r="A47" s="25"/>
      <c r="B47" s="25"/>
      <c r="C47" s="27" t="s">
        <v>67</v>
      </c>
      <c r="D47" s="93" t="str">
        <f>IF(D37=0,"EL INDICADOR NO APLICA",IF(AND(H37&gt;=95,H37&lt;=105,H39&gt;=90,H39&lt;=110,H41&gt;=90,H41&lt;=110),"EL INDICADOR SE ALCANZÓ DE ACUERDO A LO PROGRAMADO",IF(AND(H37&gt;=95,H37&lt;=105,OR(H39&lt;90,H39&gt;110,H41&lt;90,H41&gt;110)),"DEBERÁ REGISTRAR LAS CAUSAS A LAS VARIACIONES CON RESPECTO DEL INDICADOR Y SUS VARIABLES, ASÍ COMO EL RIESGO Y LAS ACCIONES",IF(AND(H37&lt;95,H39&gt;=90,H39&lt;=110,H41&gt;=90,H41&lt;=110),"DEBERÁ REGISTRAR LAS CAUSAS A LAS VARIACIONES CON RESPECTO DEL INDICADOR",IF(AND(H37&gt;105,H39&gt;=90,H39&lt;=110,H41&gt;=90,H41&lt;=110),"DEBERÁ REGISTRAR LAS CAUSA A LAS VARIACIONES CON RESPECTO DEL INDICADOR",IF(AND(H37&lt;95,OR(H39&lt;90,H39&gt;110,H41&lt;90,H41&gt;110)),"DEBERÁ REGISTRAR LAS CAUSAS A LAS VARIACIONES CON RESPECTO DEL INDICADOR Y SUS VARIABLES, ASÍ COMO EL RIESGO Y LAS ACCIONES",IF(AND(H37&gt;105,OR(H39&lt;90,H39&gt;110,H41&lt;90,H41&gt;110)),"DEBERÁ REGISTRAR LAS CAUSAS A LAS VARIACIONES CON RESPECTO DEL INDICADOR Y SUS VARIABLES, ASÍ COMO EL RIESGO Y LAS ACCIONES")))))))</f>
        <v>EL INDICADOR NO APLICA</v>
      </c>
      <c r="E47" s="94"/>
      <c r="F47" s="94"/>
      <c r="G47" s="94"/>
      <c r="H47" s="94"/>
      <c r="I47" s="94"/>
      <c r="J47" s="94"/>
      <c r="K47" s="95"/>
      <c r="L47" s="93" t="str">
        <f>IF(AND(D39=0,D41=0),"El indicador no aplica",IF(AND(H37&gt;=95,H37&lt;=105,H39&gt;=90,H39&lt;=110,H41&gt;=90,H41&lt;=110),"OK",IF(ISBLANK(J38),"NO HA REGISTRADO LAS CAUSA, LOS RIESGOS Y EFECTOS",IF(ISTEXT(J38),"OK"))))</f>
        <v>El indicador no aplica</v>
      </c>
      <c r="M47" s="94"/>
      <c r="N47" s="94"/>
      <c r="O47" s="94"/>
      <c r="P47" s="95"/>
      <c r="Q47" s="25"/>
      <c r="R47" s="25"/>
      <c r="S47" s="25"/>
    </row>
    <row r="48" spans="1:19" ht="106.5" customHeight="1">
      <c r="C48" s="83" t="s">
        <v>24</v>
      </c>
      <c r="D48" s="83"/>
      <c r="E48" s="83"/>
      <c r="J48" s="83" t="s">
        <v>25</v>
      </c>
      <c r="K48" s="83"/>
      <c r="L48" s="83"/>
      <c r="M48" s="83"/>
      <c r="N48" s="83"/>
      <c r="O48" s="83"/>
      <c r="P48" s="83"/>
      <c r="Q48" s="83"/>
      <c r="R48" s="83"/>
    </row>
    <row r="49" spans="2:18" ht="201" customHeight="1">
      <c r="C49" s="102" t="s">
        <v>84</v>
      </c>
      <c r="D49" s="102"/>
      <c r="E49" s="102"/>
      <c r="J49" s="102" t="s">
        <v>80</v>
      </c>
      <c r="K49" s="102"/>
      <c r="L49" s="102"/>
      <c r="M49" s="102"/>
      <c r="N49" s="102"/>
      <c r="O49" s="102"/>
      <c r="P49" s="102"/>
      <c r="Q49" s="102"/>
      <c r="R49" s="102"/>
    </row>
    <row r="50" spans="2:18" ht="76.5" customHeight="1">
      <c r="C50" s="103" t="s">
        <v>26</v>
      </c>
      <c r="D50" s="103"/>
      <c r="E50" s="103"/>
      <c r="J50" s="103" t="s">
        <v>27</v>
      </c>
      <c r="K50" s="103"/>
      <c r="L50" s="103"/>
      <c r="M50" s="103"/>
      <c r="N50" s="103"/>
      <c r="O50" s="103"/>
      <c r="P50" s="103"/>
      <c r="Q50" s="103"/>
      <c r="R50" s="103"/>
    </row>
    <row r="51" spans="2:18" ht="129.75" customHeight="1">
      <c r="B51" s="101" t="s">
        <v>28</v>
      </c>
      <c r="C51" s="101"/>
      <c r="D51" s="101"/>
      <c r="E51" s="101"/>
      <c r="F51" s="101"/>
      <c r="G51" s="101"/>
      <c r="H51" s="101"/>
      <c r="I51" s="101"/>
      <c r="J51" s="101"/>
      <c r="K51" s="101"/>
      <c r="L51" s="101"/>
      <c r="M51" s="101"/>
      <c r="N51" s="101"/>
      <c r="O51" s="101"/>
      <c r="P51" s="101"/>
      <c r="Q51" s="101"/>
      <c r="R51" s="101"/>
    </row>
  </sheetData>
  <sheetProtection selectLockedCells="1"/>
  <dataConsolidate/>
  <mergeCells count="126">
    <mergeCell ref="B51:R51"/>
    <mergeCell ref="C48:E48"/>
    <mergeCell ref="J48:R48"/>
    <mergeCell ref="C49:E49"/>
    <mergeCell ref="J49:R49"/>
    <mergeCell ref="C50:E50"/>
    <mergeCell ref="J50:R50"/>
    <mergeCell ref="A43:S43"/>
    <mergeCell ref="J40:S40"/>
    <mergeCell ref="B41:B42"/>
    <mergeCell ref="C41:C42"/>
    <mergeCell ref="D41:D42"/>
    <mergeCell ref="E41:E42"/>
    <mergeCell ref="F41:G42"/>
    <mergeCell ref="H41:I42"/>
    <mergeCell ref="J41:S41"/>
    <mergeCell ref="J42:S42"/>
    <mergeCell ref="A37:A42"/>
    <mergeCell ref="D44:K44"/>
    <mergeCell ref="L44:P44"/>
    <mergeCell ref="D45:K45"/>
    <mergeCell ref="L45:P45"/>
    <mergeCell ref="H37:I38"/>
    <mergeCell ref="J37:S37"/>
    <mergeCell ref="J38:S38"/>
    <mergeCell ref="B39:B40"/>
    <mergeCell ref="C39:C40"/>
    <mergeCell ref="D39:D40"/>
    <mergeCell ref="E39:E40"/>
    <mergeCell ref="F39:G40"/>
    <mergeCell ref="H39:I40"/>
    <mergeCell ref="J39:S39"/>
    <mergeCell ref="B37:B38"/>
    <mergeCell ref="C37:C38"/>
    <mergeCell ref="D37:D38"/>
    <mergeCell ref="E37:E38"/>
    <mergeCell ref="F37:G38"/>
    <mergeCell ref="A24:A26"/>
    <mergeCell ref="B24:C26"/>
    <mergeCell ref="D24:E24"/>
    <mergeCell ref="F24:I24"/>
    <mergeCell ref="H27:I28"/>
    <mergeCell ref="B31:B32"/>
    <mergeCell ref="C31:C32"/>
    <mergeCell ref="D31:D32"/>
    <mergeCell ref="E31:E32"/>
    <mergeCell ref="F31:G32"/>
    <mergeCell ref="H31:I32"/>
    <mergeCell ref="B29:B30"/>
    <mergeCell ref="C29:C30"/>
    <mergeCell ref="D29:D30"/>
    <mergeCell ref="E29:E30"/>
    <mergeCell ref="F29:G30"/>
    <mergeCell ref="H29:I30"/>
    <mergeCell ref="B27:B28"/>
    <mergeCell ref="C27:C28"/>
    <mergeCell ref="D27:D28"/>
    <mergeCell ref="E27:E28"/>
    <mergeCell ref="F27:G28"/>
    <mergeCell ref="A27:A32"/>
    <mergeCell ref="A14:A16"/>
    <mergeCell ref="B14:C16"/>
    <mergeCell ref="D14:E14"/>
    <mergeCell ref="F14:I14"/>
    <mergeCell ref="J17:S17"/>
    <mergeCell ref="J18:S18"/>
    <mergeCell ref="B19:B20"/>
    <mergeCell ref="C19:C20"/>
    <mergeCell ref="D19:D20"/>
    <mergeCell ref="E19:E20"/>
    <mergeCell ref="F19:G20"/>
    <mergeCell ref="H19:I20"/>
    <mergeCell ref="J19:S19"/>
    <mergeCell ref="J20:S20"/>
    <mergeCell ref="A17:A22"/>
    <mergeCell ref="B17:B18"/>
    <mergeCell ref="C17:C18"/>
    <mergeCell ref="D17:D18"/>
    <mergeCell ref="E17:E18"/>
    <mergeCell ref="F17:G18"/>
    <mergeCell ref="H17:I18"/>
    <mergeCell ref="B21:B22"/>
    <mergeCell ref="C21:C22"/>
    <mergeCell ref="D21:D22"/>
    <mergeCell ref="D46:K46"/>
    <mergeCell ref="L46:P46"/>
    <mergeCell ref="D47:K47"/>
    <mergeCell ref="L47:P47"/>
    <mergeCell ref="J14:S16"/>
    <mergeCell ref="F15:G15"/>
    <mergeCell ref="H15:I15"/>
    <mergeCell ref="F16:G16"/>
    <mergeCell ref="J27:S27"/>
    <mergeCell ref="J28:S28"/>
    <mergeCell ref="J29:S29"/>
    <mergeCell ref="J30:S30"/>
    <mergeCell ref="J31:S31"/>
    <mergeCell ref="J32:S32"/>
    <mergeCell ref="A33:S33"/>
    <mergeCell ref="A34:A36"/>
    <mergeCell ref="B34:C36"/>
    <mergeCell ref="D34:E34"/>
    <mergeCell ref="F34:I34"/>
    <mergeCell ref="J34:S36"/>
    <mergeCell ref="F35:G35"/>
    <mergeCell ref="H35:I35"/>
    <mergeCell ref="F36:G36"/>
    <mergeCell ref="H36:I36"/>
    <mergeCell ref="E2:M2"/>
    <mergeCell ref="E4:M4"/>
    <mergeCell ref="D5:N5"/>
    <mergeCell ref="M8:S8"/>
    <mergeCell ref="D9:J9"/>
    <mergeCell ref="N11:P13"/>
    <mergeCell ref="Q11:S13"/>
    <mergeCell ref="H16:I16"/>
    <mergeCell ref="J24:S26"/>
    <mergeCell ref="F25:G25"/>
    <mergeCell ref="H25:I25"/>
    <mergeCell ref="F26:G26"/>
    <mergeCell ref="H26:I26"/>
    <mergeCell ref="J21:S21"/>
    <mergeCell ref="J22:S22"/>
    <mergeCell ref="E21:E22"/>
    <mergeCell ref="F21:G22"/>
    <mergeCell ref="H21:I22"/>
  </mergeCells>
  <dataValidations count="1">
    <dataValidation type="textLength" allowBlank="1" showInputMessage="1" showErrorMessage="1" sqref="J38:S38">
      <formula1>150</formula1>
      <formula2>1500</formula2>
    </dataValidation>
  </dataValidations>
  <printOptions horizontalCentered="1"/>
  <pageMargins left="0.19685039370078741" right="0.11811023622047245" top="0.27559055118110237" bottom="0.19685039370078741" header="0.19685039370078741" footer="0.19685039370078741"/>
  <pageSetup scale="23" fitToHeight="0" orientation="landscape" cellComments="asDisplayed" r:id="rId1"/>
  <rowBreaks count="1" manualBreakCount="1">
    <brk id="33" max="18" man="1"/>
  </rowBreaks>
  <drawing r:id="rId2"/>
</worksheet>
</file>

<file path=xl/worksheets/sheet3.xml><?xml version="1.0" encoding="utf-8"?>
<worksheet xmlns="http://schemas.openxmlformats.org/spreadsheetml/2006/main" xmlns:r="http://schemas.openxmlformats.org/officeDocument/2006/relationships">
  <dimension ref="A1:S51"/>
  <sheetViews>
    <sheetView tabSelected="1" view="pageBreakPreview" zoomScale="37" zoomScaleNormal="40" zoomScaleSheetLayoutView="37" zoomScalePageLayoutView="40" workbookViewId="0">
      <selection activeCell="H19" sqref="H19:I20"/>
    </sheetView>
  </sheetViews>
  <sheetFormatPr baseColWidth="10" defaultRowHeight="15"/>
  <cols>
    <col min="1" max="1" width="7.7109375" style="5" customWidth="1"/>
    <col min="2" max="2" width="27.85546875" style="5" customWidth="1"/>
    <col min="3" max="3" width="90.7109375" style="5" customWidth="1"/>
    <col min="4" max="4" width="41.5703125" style="5" customWidth="1"/>
    <col min="5" max="5" width="41" style="5" customWidth="1"/>
    <col min="6" max="6" width="13.7109375" style="5" customWidth="1"/>
    <col min="7" max="7" width="21" style="5" customWidth="1"/>
    <col min="8" max="8" width="13.7109375" style="5" customWidth="1"/>
    <col min="9" max="9" width="19.85546875" style="5" customWidth="1"/>
    <col min="10" max="15" width="24.7109375" style="5" customWidth="1"/>
    <col min="16" max="16" width="29" style="5" customWidth="1"/>
    <col min="17" max="17" width="31.5703125" style="5" customWidth="1"/>
    <col min="18" max="18" width="40.42578125" style="5" customWidth="1"/>
    <col min="19"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78" t="s">
        <v>2</v>
      </c>
      <c r="F2" s="78"/>
      <c r="G2" s="78"/>
      <c r="H2" s="78"/>
      <c r="I2" s="78"/>
      <c r="J2" s="78"/>
      <c r="K2" s="78"/>
      <c r="L2" s="78"/>
      <c r="M2" s="78"/>
      <c r="N2" s="4"/>
      <c r="O2" s="4"/>
      <c r="P2" s="4"/>
      <c r="Q2" s="4"/>
      <c r="R2" s="4"/>
      <c r="S2" s="4"/>
    </row>
    <row r="3" spans="1:19">
      <c r="A3" s="4"/>
      <c r="B3" s="4"/>
      <c r="C3" s="4"/>
      <c r="D3" s="4"/>
      <c r="E3" s="4"/>
      <c r="F3" s="4"/>
      <c r="G3" s="4"/>
      <c r="H3" s="4"/>
      <c r="I3" s="4"/>
      <c r="J3" s="4"/>
      <c r="K3" s="4"/>
      <c r="L3" s="4"/>
      <c r="M3" s="4"/>
      <c r="N3" s="4"/>
      <c r="O3" s="4"/>
      <c r="P3" s="4"/>
      <c r="Q3" s="4"/>
      <c r="R3" s="4"/>
      <c r="S3" s="4"/>
    </row>
    <row r="4" spans="1:19" ht="33.75">
      <c r="A4" s="6" t="s">
        <v>3</v>
      </c>
      <c r="B4" s="7"/>
      <c r="C4" s="4"/>
      <c r="D4" s="4"/>
      <c r="E4" s="83" t="s">
        <v>69</v>
      </c>
      <c r="F4" s="83"/>
      <c r="G4" s="83"/>
      <c r="H4" s="83"/>
      <c r="I4" s="83"/>
      <c r="J4" s="83"/>
      <c r="K4" s="83"/>
      <c r="L4" s="83"/>
      <c r="M4" s="83"/>
      <c r="N4" s="15"/>
      <c r="O4" s="4"/>
      <c r="P4" s="4"/>
      <c r="Q4" s="4"/>
      <c r="R4" s="4"/>
      <c r="S4" s="4"/>
    </row>
    <row r="5" spans="1:19" ht="46.5" customHeight="1">
      <c r="A5" s="4"/>
      <c r="B5" s="4"/>
      <c r="C5" s="4"/>
      <c r="D5" s="79" t="s">
        <v>72</v>
      </c>
      <c r="E5" s="79"/>
      <c r="F5" s="79"/>
      <c r="G5" s="79"/>
      <c r="H5" s="79"/>
      <c r="I5" s="79"/>
      <c r="J5" s="79"/>
      <c r="K5" s="79"/>
      <c r="L5" s="79"/>
      <c r="M5" s="79"/>
      <c r="N5" s="79"/>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8" t="s">
        <v>73</v>
      </c>
      <c r="E7" s="4"/>
      <c r="F7" s="4"/>
      <c r="G7" s="4"/>
      <c r="H7" s="4"/>
      <c r="I7" s="4"/>
      <c r="J7" s="4"/>
      <c r="K7" s="4"/>
      <c r="L7" s="4"/>
      <c r="M7" s="4"/>
      <c r="N7" s="4"/>
      <c r="O7" s="4"/>
      <c r="P7" s="4"/>
      <c r="Q7" s="4"/>
      <c r="R7" s="4"/>
      <c r="S7" s="4"/>
    </row>
    <row r="8" spans="1:19">
      <c r="A8" s="4"/>
      <c r="B8" s="4"/>
      <c r="C8" s="7"/>
      <c r="D8" s="9"/>
      <c r="E8" s="4"/>
      <c r="F8" s="4"/>
      <c r="G8" s="4"/>
      <c r="H8" s="4"/>
      <c r="I8" s="4"/>
      <c r="J8" s="4"/>
      <c r="K8" s="4"/>
      <c r="L8" s="4"/>
      <c r="M8" s="80"/>
      <c r="N8" s="80"/>
      <c r="O8" s="80"/>
      <c r="P8" s="80"/>
      <c r="Q8" s="80"/>
      <c r="R8" s="80"/>
      <c r="S8" s="80"/>
    </row>
    <row r="9" spans="1:19" ht="28.5" customHeight="1" thickBot="1">
      <c r="A9" s="4"/>
      <c r="B9" s="4"/>
      <c r="C9" s="6" t="s">
        <v>5</v>
      </c>
      <c r="D9" s="81" t="s">
        <v>74</v>
      </c>
      <c r="E9" s="82"/>
      <c r="F9" s="82"/>
      <c r="G9" s="82"/>
      <c r="H9" s="82"/>
      <c r="I9" s="82"/>
      <c r="J9" s="82"/>
      <c r="K9" s="4"/>
      <c r="L9" s="4"/>
      <c r="M9" s="10"/>
      <c r="N9" s="10"/>
      <c r="O9" s="10"/>
      <c r="P9" s="10"/>
      <c r="Q9" s="10"/>
      <c r="R9" s="10"/>
      <c r="S9" s="10"/>
    </row>
    <row r="10" spans="1:19">
      <c r="A10" s="4"/>
      <c r="B10" s="7"/>
      <c r="C10" s="4"/>
      <c r="D10" s="4"/>
      <c r="E10" s="4"/>
      <c r="F10" s="4"/>
      <c r="G10" s="4"/>
      <c r="H10" s="4"/>
      <c r="I10" s="4"/>
      <c r="J10" s="4"/>
      <c r="K10" s="4"/>
      <c r="L10" s="4"/>
      <c r="M10" s="4"/>
      <c r="N10" s="4"/>
      <c r="O10" s="4"/>
      <c r="P10" s="4"/>
      <c r="Q10" s="4"/>
      <c r="R10" s="4"/>
      <c r="S10" s="4"/>
    </row>
    <row r="11" spans="1:19" s="21" customFormat="1" ht="37.5" customHeight="1">
      <c r="A11" s="17"/>
      <c r="B11" s="18" t="s">
        <v>6</v>
      </c>
      <c r="C11" s="19" t="s">
        <v>7</v>
      </c>
      <c r="D11" s="20"/>
      <c r="E11" s="20"/>
      <c r="F11" s="20"/>
      <c r="G11" s="20"/>
      <c r="H11" s="20"/>
      <c r="I11" s="20"/>
      <c r="J11" s="20"/>
      <c r="K11" s="20"/>
      <c r="L11" s="20"/>
      <c r="M11" s="20"/>
      <c r="N11" s="87"/>
      <c r="O11" s="80"/>
      <c r="P11" s="80"/>
      <c r="Q11" s="84"/>
      <c r="R11" s="85"/>
      <c r="S11" s="85"/>
    </row>
    <row r="12" spans="1:19" ht="30" customHeight="1">
      <c r="A12" s="11"/>
      <c r="B12" s="12"/>
      <c r="C12" s="12"/>
      <c r="D12" s="4"/>
      <c r="E12" s="4"/>
      <c r="F12" s="4"/>
      <c r="G12" s="4"/>
      <c r="H12" s="4"/>
      <c r="I12" s="4"/>
      <c r="J12" s="4"/>
      <c r="K12" s="4"/>
      <c r="L12" s="4"/>
      <c r="M12" s="4"/>
      <c r="N12" s="80"/>
      <c r="O12" s="80"/>
      <c r="P12" s="80"/>
      <c r="Q12" s="85"/>
      <c r="R12" s="85"/>
      <c r="S12" s="85"/>
    </row>
    <row r="13" spans="1:19" ht="15" customHeight="1">
      <c r="A13" s="4"/>
      <c r="B13" s="4"/>
      <c r="C13" s="4"/>
      <c r="D13" s="4"/>
      <c r="E13" s="4"/>
      <c r="F13" s="4"/>
      <c r="G13" s="4"/>
      <c r="H13" s="4"/>
      <c r="I13" s="4"/>
      <c r="J13" s="4"/>
      <c r="K13" s="4"/>
      <c r="L13" s="4"/>
      <c r="M13" s="4"/>
      <c r="N13" s="88"/>
      <c r="O13" s="88"/>
      <c r="P13" s="88"/>
      <c r="Q13" s="86"/>
      <c r="R13" s="86"/>
      <c r="S13" s="86"/>
    </row>
    <row r="14" spans="1:19" ht="36" customHeight="1">
      <c r="A14" s="61" t="s">
        <v>8</v>
      </c>
      <c r="B14" s="72" t="s">
        <v>9</v>
      </c>
      <c r="C14" s="73"/>
      <c r="D14" s="47" t="s">
        <v>10</v>
      </c>
      <c r="E14" s="47"/>
      <c r="F14" s="47" t="s">
        <v>11</v>
      </c>
      <c r="G14" s="47"/>
      <c r="H14" s="47"/>
      <c r="I14" s="47"/>
      <c r="J14" s="64" t="s">
        <v>12</v>
      </c>
      <c r="K14" s="65"/>
      <c r="L14" s="65"/>
      <c r="M14" s="65"/>
      <c r="N14" s="65"/>
      <c r="O14" s="65"/>
      <c r="P14" s="65"/>
      <c r="Q14" s="65"/>
      <c r="R14" s="65"/>
      <c r="S14" s="65"/>
    </row>
    <row r="15" spans="1:19" ht="30" customHeight="1">
      <c r="A15" s="62"/>
      <c r="B15" s="74"/>
      <c r="C15" s="75"/>
      <c r="D15" s="23" t="s">
        <v>13</v>
      </c>
      <c r="E15" s="23" t="s">
        <v>14</v>
      </c>
      <c r="F15" s="47" t="s">
        <v>15</v>
      </c>
      <c r="G15" s="47"/>
      <c r="H15" s="47" t="s">
        <v>16</v>
      </c>
      <c r="I15" s="47"/>
      <c r="J15" s="66"/>
      <c r="K15" s="67"/>
      <c r="L15" s="67"/>
      <c r="M15" s="67"/>
      <c r="N15" s="67"/>
      <c r="O15" s="67"/>
      <c r="P15" s="67"/>
      <c r="Q15" s="67"/>
      <c r="R15" s="67"/>
      <c r="S15" s="67"/>
    </row>
    <row r="16" spans="1:19" ht="35.25" customHeight="1">
      <c r="A16" s="63"/>
      <c r="B16" s="76"/>
      <c r="C16" s="77"/>
      <c r="D16" s="24" t="s">
        <v>17</v>
      </c>
      <c r="E16" s="24" t="s">
        <v>18</v>
      </c>
      <c r="F16" s="49" t="s">
        <v>19</v>
      </c>
      <c r="G16" s="49"/>
      <c r="H16" s="49" t="s">
        <v>20</v>
      </c>
      <c r="I16" s="49"/>
      <c r="J16" s="68"/>
      <c r="K16" s="69"/>
      <c r="L16" s="69"/>
      <c r="M16" s="69"/>
      <c r="N16" s="69"/>
      <c r="O16" s="69"/>
      <c r="P16" s="69"/>
      <c r="Q16" s="69"/>
      <c r="R16" s="69"/>
      <c r="S16" s="69"/>
    </row>
    <row r="17" spans="1:19" ht="62.25" customHeight="1">
      <c r="A17" s="58">
        <v>2</v>
      </c>
      <c r="B17" s="48" t="s">
        <v>21</v>
      </c>
      <c r="C17" s="41" t="s">
        <v>53</v>
      </c>
      <c r="D17" s="38">
        <f>IF(D21=0,0,ROUND(D19/D21*100,1))</f>
        <v>88.9</v>
      </c>
      <c r="E17" s="118">
        <f>IF(E21=0,0,ROUND(E19/E21*100,1))</f>
        <v>98.1</v>
      </c>
      <c r="F17" s="38">
        <f>E17-D17</f>
        <v>9.1999999999999886</v>
      </c>
      <c r="G17" s="38"/>
      <c r="H17" s="38">
        <f>IF(D17=0,0,ROUND(E17/D17*100,1))</f>
        <v>110.3</v>
      </c>
      <c r="I17" s="38"/>
      <c r="J17" s="70" t="s">
        <v>30</v>
      </c>
      <c r="K17" s="70"/>
      <c r="L17" s="70"/>
      <c r="M17" s="70"/>
      <c r="N17" s="70"/>
      <c r="O17" s="70"/>
      <c r="P17" s="70"/>
      <c r="Q17" s="70"/>
      <c r="R17" s="70"/>
      <c r="S17" s="70"/>
    </row>
    <row r="18" spans="1:19" ht="302.25" customHeight="1">
      <c r="A18" s="59"/>
      <c r="B18" s="48"/>
      <c r="C18" s="42"/>
      <c r="D18" s="38"/>
      <c r="E18" s="118"/>
      <c r="F18" s="38"/>
      <c r="G18" s="38"/>
      <c r="H18" s="38"/>
      <c r="I18" s="38"/>
      <c r="J18" s="89" t="s">
        <v>88</v>
      </c>
      <c r="K18" s="90"/>
      <c r="L18" s="90"/>
      <c r="M18" s="90"/>
      <c r="N18" s="90"/>
      <c r="O18" s="90"/>
      <c r="P18" s="90"/>
      <c r="Q18" s="90"/>
      <c r="R18" s="90"/>
      <c r="S18" s="91"/>
    </row>
    <row r="19" spans="1:19" ht="34.5" customHeight="1">
      <c r="A19" s="59"/>
      <c r="B19" s="35" t="s">
        <v>22</v>
      </c>
      <c r="C19" s="45" t="s">
        <v>54</v>
      </c>
      <c r="D19" s="92">
        <v>120</v>
      </c>
      <c r="E19" s="92">
        <v>51</v>
      </c>
      <c r="F19" s="38">
        <f t="shared" ref="F19" si="0">E19-D19</f>
        <v>-69</v>
      </c>
      <c r="G19" s="38"/>
      <c r="H19" s="38">
        <f t="shared" ref="H19" si="1">IF(D19=0,0,ROUND(E19/D19*100,1))</f>
        <v>42.5</v>
      </c>
      <c r="I19" s="38"/>
      <c r="J19" s="70" t="s">
        <v>35</v>
      </c>
      <c r="K19" s="70"/>
      <c r="L19" s="70"/>
      <c r="M19" s="70"/>
      <c r="N19" s="70"/>
      <c r="O19" s="70"/>
      <c r="P19" s="70"/>
      <c r="Q19" s="70"/>
      <c r="R19" s="70"/>
      <c r="S19" s="70"/>
    </row>
    <row r="20" spans="1:19" ht="165.75" customHeight="1">
      <c r="A20" s="59"/>
      <c r="B20" s="35"/>
      <c r="C20" s="46"/>
      <c r="D20" s="92"/>
      <c r="E20" s="92"/>
      <c r="F20" s="38"/>
      <c r="G20" s="38"/>
      <c r="H20" s="38"/>
      <c r="I20" s="38"/>
      <c r="J20" s="89" t="s">
        <v>75</v>
      </c>
      <c r="K20" s="90"/>
      <c r="L20" s="90"/>
      <c r="M20" s="90"/>
      <c r="N20" s="90"/>
      <c r="O20" s="90"/>
      <c r="P20" s="90"/>
      <c r="Q20" s="90"/>
      <c r="R20" s="90"/>
      <c r="S20" s="91"/>
    </row>
    <row r="21" spans="1:19" ht="34.5" customHeight="1">
      <c r="A21" s="59"/>
      <c r="B21" s="35" t="s">
        <v>23</v>
      </c>
      <c r="C21" s="45" t="s">
        <v>55</v>
      </c>
      <c r="D21" s="92">
        <v>135</v>
      </c>
      <c r="E21" s="92">
        <v>52</v>
      </c>
      <c r="F21" s="38">
        <f t="shared" ref="F21" si="2">E21-D21</f>
        <v>-83</v>
      </c>
      <c r="G21" s="38"/>
      <c r="H21" s="38">
        <f t="shared" ref="H21" si="3">IF(D21=0,0,ROUND(E21/D21*100,1))</f>
        <v>38.5</v>
      </c>
      <c r="I21" s="38"/>
      <c r="J21" s="70" t="s">
        <v>29</v>
      </c>
      <c r="K21" s="70"/>
      <c r="L21" s="70"/>
      <c r="M21" s="70"/>
      <c r="N21" s="70"/>
      <c r="O21" s="70"/>
      <c r="P21" s="70"/>
      <c r="Q21" s="70"/>
      <c r="R21" s="70"/>
      <c r="S21" s="70"/>
    </row>
    <row r="22" spans="1:19" ht="165" customHeight="1">
      <c r="A22" s="60"/>
      <c r="B22" s="35"/>
      <c r="C22" s="46"/>
      <c r="D22" s="92"/>
      <c r="E22" s="92"/>
      <c r="F22" s="38"/>
      <c r="G22" s="38"/>
      <c r="H22" s="38"/>
      <c r="I22" s="38"/>
      <c r="J22" s="89" t="s">
        <v>76</v>
      </c>
      <c r="K22" s="90"/>
      <c r="L22" s="90"/>
      <c r="M22" s="90"/>
      <c r="N22" s="90"/>
      <c r="O22" s="90"/>
      <c r="P22" s="90"/>
      <c r="Q22" s="90"/>
      <c r="R22" s="90"/>
      <c r="S22" s="91"/>
    </row>
    <row r="23" spans="1:19" ht="42" customHeight="1">
      <c r="A23" s="13"/>
      <c r="B23" s="14"/>
      <c r="C23" s="14"/>
      <c r="D23" s="14"/>
      <c r="E23" s="14"/>
      <c r="F23" s="14"/>
      <c r="G23" s="14"/>
      <c r="H23" s="14"/>
      <c r="I23" s="14"/>
      <c r="J23" s="14"/>
      <c r="K23" s="14"/>
      <c r="L23" s="14"/>
      <c r="M23" s="14"/>
      <c r="N23" s="14"/>
      <c r="O23" s="14"/>
      <c r="P23" s="14"/>
      <c r="Q23" s="14"/>
      <c r="R23" s="14"/>
      <c r="S23" s="14"/>
    </row>
    <row r="24" spans="1:19" ht="54.75" customHeight="1">
      <c r="A24" s="61" t="s">
        <v>8</v>
      </c>
      <c r="B24" s="72" t="s">
        <v>9</v>
      </c>
      <c r="C24" s="73"/>
      <c r="D24" s="47" t="s">
        <v>10</v>
      </c>
      <c r="E24" s="47"/>
      <c r="F24" s="47" t="s">
        <v>11</v>
      </c>
      <c r="G24" s="47"/>
      <c r="H24" s="47"/>
      <c r="I24" s="47"/>
      <c r="J24" s="64" t="s">
        <v>12</v>
      </c>
      <c r="K24" s="65"/>
      <c r="L24" s="65"/>
      <c r="M24" s="65"/>
      <c r="N24" s="65"/>
      <c r="O24" s="65"/>
      <c r="P24" s="65"/>
      <c r="Q24" s="65"/>
      <c r="R24" s="65"/>
      <c r="S24" s="65"/>
    </row>
    <row r="25" spans="1:19" ht="57" customHeight="1">
      <c r="A25" s="62"/>
      <c r="B25" s="74"/>
      <c r="C25" s="75"/>
      <c r="D25" s="23" t="s">
        <v>13</v>
      </c>
      <c r="E25" s="23" t="s">
        <v>14</v>
      </c>
      <c r="F25" s="47" t="s">
        <v>15</v>
      </c>
      <c r="G25" s="47"/>
      <c r="H25" s="47" t="s">
        <v>16</v>
      </c>
      <c r="I25" s="47"/>
      <c r="J25" s="66"/>
      <c r="K25" s="67"/>
      <c r="L25" s="67"/>
      <c r="M25" s="67"/>
      <c r="N25" s="67"/>
      <c r="O25" s="67"/>
      <c r="P25" s="67"/>
      <c r="Q25" s="67"/>
      <c r="R25" s="67"/>
      <c r="S25" s="67"/>
    </row>
    <row r="26" spans="1:19" ht="43.5" customHeight="1">
      <c r="A26" s="63"/>
      <c r="B26" s="76"/>
      <c r="C26" s="77"/>
      <c r="D26" s="24" t="s">
        <v>17</v>
      </c>
      <c r="E26" s="24" t="s">
        <v>18</v>
      </c>
      <c r="F26" s="49" t="s">
        <v>19</v>
      </c>
      <c r="G26" s="49"/>
      <c r="H26" s="49" t="s">
        <v>20</v>
      </c>
      <c r="I26" s="49"/>
      <c r="J26" s="68"/>
      <c r="K26" s="69"/>
      <c r="L26" s="69"/>
      <c r="M26" s="69"/>
      <c r="N26" s="69"/>
      <c r="O26" s="69"/>
      <c r="P26" s="69"/>
      <c r="Q26" s="69"/>
      <c r="R26" s="69"/>
      <c r="S26" s="69"/>
    </row>
    <row r="27" spans="1:19" ht="73.5" customHeight="1">
      <c r="A27" s="58">
        <v>3</v>
      </c>
      <c r="B27" s="39" t="s">
        <v>21</v>
      </c>
      <c r="C27" s="41" t="s">
        <v>56</v>
      </c>
      <c r="D27" s="43">
        <f>IF(D31=0,0,ROUND(D29/D31*100,1))</f>
        <v>100</v>
      </c>
      <c r="E27" s="119">
        <f>IF(E31=0,0,ROUND(E29/E31*100,1))</f>
        <v>100</v>
      </c>
      <c r="F27" s="28">
        <f>E27-D27</f>
        <v>0</v>
      </c>
      <c r="G27" s="29"/>
      <c r="H27" s="114">
        <f>IF(D27=0,0,ROUND(E27/D27*100,1))</f>
        <v>100</v>
      </c>
      <c r="I27" s="115"/>
      <c r="J27" s="32" t="s">
        <v>30</v>
      </c>
      <c r="K27" s="33"/>
      <c r="L27" s="33"/>
      <c r="M27" s="33"/>
      <c r="N27" s="33"/>
      <c r="O27" s="33"/>
      <c r="P27" s="33"/>
      <c r="Q27" s="33"/>
      <c r="R27" s="33"/>
      <c r="S27" s="34"/>
    </row>
    <row r="28" spans="1:19" ht="322.5" customHeight="1">
      <c r="A28" s="59"/>
      <c r="B28" s="40"/>
      <c r="C28" s="42"/>
      <c r="D28" s="44"/>
      <c r="E28" s="120"/>
      <c r="F28" s="30"/>
      <c r="G28" s="31"/>
      <c r="H28" s="116"/>
      <c r="I28" s="117"/>
      <c r="J28" s="89" t="s">
        <v>89</v>
      </c>
      <c r="K28" s="90"/>
      <c r="L28" s="90"/>
      <c r="M28" s="90"/>
      <c r="N28" s="90"/>
      <c r="O28" s="90"/>
      <c r="P28" s="90"/>
      <c r="Q28" s="90"/>
      <c r="R28" s="90"/>
      <c r="S28" s="91"/>
    </row>
    <row r="29" spans="1:19" ht="54.75" customHeight="1">
      <c r="A29" s="59"/>
      <c r="B29" s="35" t="s">
        <v>22</v>
      </c>
      <c r="C29" s="36" t="s">
        <v>57</v>
      </c>
      <c r="D29" s="92">
        <v>8</v>
      </c>
      <c r="E29" s="96">
        <v>2</v>
      </c>
      <c r="F29" s="28">
        <f>E29-D29</f>
        <v>-6</v>
      </c>
      <c r="G29" s="29"/>
      <c r="H29" s="28">
        <f>IF(D29=0,0,ROUND(E29/D29*100,1))</f>
        <v>25</v>
      </c>
      <c r="I29" s="29"/>
      <c r="J29" s="32" t="s">
        <v>31</v>
      </c>
      <c r="K29" s="33"/>
      <c r="L29" s="33"/>
      <c r="M29" s="33"/>
      <c r="N29" s="33"/>
      <c r="O29" s="33"/>
      <c r="P29" s="33"/>
      <c r="Q29" s="33"/>
      <c r="R29" s="33"/>
      <c r="S29" s="34"/>
    </row>
    <row r="30" spans="1:19" ht="164.25" customHeight="1">
      <c r="A30" s="59"/>
      <c r="B30" s="35"/>
      <c r="C30" s="36"/>
      <c r="D30" s="92"/>
      <c r="E30" s="97"/>
      <c r="F30" s="30"/>
      <c r="G30" s="31"/>
      <c r="H30" s="30"/>
      <c r="I30" s="31"/>
      <c r="J30" s="89" t="s">
        <v>90</v>
      </c>
      <c r="K30" s="90"/>
      <c r="L30" s="90"/>
      <c r="M30" s="90"/>
      <c r="N30" s="90"/>
      <c r="O30" s="90"/>
      <c r="P30" s="90"/>
      <c r="Q30" s="90"/>
      <c r="R30" s="90"/>
      <c r="S30" s="91"/>
    </row>
    <row r="31" spans="1:19" ht="54.75" customHeight="1">
      <c r="A31" s="59"/>
      <c r="B31" s="56" t="s">
        <v>23</v>
      </c>
      <c r="C31" s="45" t="s">
        <v>58</v>
      </c>
      <c r="D31" s="96">
        <v>8</v>
      </c>
      <c r="E31" s="96">
        <v>2</v>
      </c>
      <c r="F31" s="28">
        <f>E31-D31</f>
        <v>-6</v>
      </c>
      <c r="G31" s="29"/>
      <c r="H31" s="28">
        <f>IF(D31=0,0,ROUND(E31/D31*100,1))</f>
        <v>25</v>
      </c>
      <c r="I31" s="29"/>
      <c r="J31" s="32" t="s">
        <v>32</v>
      </c>
      <c r="K31" s="33"/>
      <c r="L31" s="33"/>
      <c r="M31" s="33"/>
      <c r="N31" s="33"/>
      <c r="O31" s="33"/>
      <c r="P31" s="33"/>
      <c r="Q31" s="33"/>
      <c r="R31" s="33"/>
      <c r="S31" s="34"/>
    </row>
    <row r="32" spans="1:19" ht="164.25" customHeight="1">
      <c r="A32" s="60"/>
      <c r="B32" s="57"/>
      <c r="C32" s="46"/>
      <c r="D32" s="97"/>
      <c r="E32" s="97"/>
      <c r="F32" s="30"/>
      <c r="G32" s="31"/>
      <c r="H32" s="30"/>
      <c r="I32" s="31"/>
      <c r="J32" s="89" t="s">
        <v>76</v>
      </c>
      <c r="K32" s="90"/>
      <c r="L32" s="90"/>
      <c r="M32" s="90"/>
      <c r="N32" s="90"/>
      <c r="O32" s="90"/>
      <c r="P32" s="90"/>
      <c r="Q32" s="90"/>
      <c r="R32" s="90"/>
      <c r="S32" s="91"/>
    </row>
    <row r="33" spans="1:19" ht="323.25" customHeight="1">
      <c r="A33" s="50" t="s">
        <v>33</v>
      </c>
      <c r="B33" s="51"/>
      <c r="C33" s="51"/>
      <c r="D33" s="51"/>
      <c r="E33" s="51"/>
      <c r="F33" s="51"/>
      <c r="G33" s="51"/>
      <c r="H33" s="51"/>
      <c r="I33" s="51"/>
      <c r="J33" s="51"/>
      <c r="K33" s="51"/>
      <c r="L33" s="51"/>
      <c r="M33" s="51"/>
      <c r="N33" s="51"/>
      <c r="O33" s="51"/>
      <c r="P33" s="51"/>
      <c r="Q33" s="51"/>
      <c r="R33" s="51"/>
      <c r="S33" s="52"/>
    </row>
    <row r="34" spans="1:19" ht="54.75" customHeight="1">
      <c r="A34" s="61" t="s">
        <v>8</v>
      </c>
      <c r="B34" s="72" t="s">
        <v>9</v>
      </c>
      <c r="C34" s="73"/>
      <c r="D34" s="47" t="s">
        <v>10</v>
      </c>
      <c r="E34" s="47"/>
      <c r="F34" s="47" t="s">
        <v>11</v>
      </c>
      <c r="G34" s="47"/>
      <c r="H34" s="47"/>
      <c r="I34" s="47"/>
      <c r="J34" s="64" t="s">
        <v>12</v>
      </c>
      <c r="K34" s="65"/>
      <c r="L34" s="65"/>
      <c r="M34" s="65"/>
      <c r="N34" s="65"/>
      <c r="O34" s="65"/>
      <c r="P34" s="65"/>
      <c r="Q34" s="65"/>
      <c r="R34" s="65"/>
      <c r="S34" s="65"/>
    </row>
    <row r="35" spans="1:19" ht="54.75" customHeight="1">
      <c r="A35" s="62"/>
      <c r="B35" s="74"/>
      <c r="C35" s="75"/>
      <c r="D35" s="23" t="s">
        <v>13</v>
      </c>
      <c r="E35" s="23" t="s">
        <v>14</v>
      </c>
      <c r="F35" s="47" t="s">
        <v>15</v>
      </c>
      <c r="G35" s="47"/>
      <c r="H35" s="47" t="s">
        <v>16</v>
      </c>
      <c r="I35" s="47"/>
      <c r="J35" s="66"/>
      <c r="K35" s="67"/>
      <c r="L35" s="67"/>
      <c r="M35" s="67"/>
      <c r="N35" s="67"/>
      <c r="O35" s="67"/>
      <c r="P35" s="67"/>
      <c r="Q35" s="67"/>
      <c r="R35" s="67"/>
      <c r="S35" s="67"/>
    </row>
    <row r="36" spans="1:19" ht="57" customHeight="1">
      <c r="A36" s="63"/>
      <c r="B36" s="76"/>
      <c r="C36" s="77"/>
      <c r="D36" s="24" t="s">
        <v>17</v>
      </c>
      <c r="E36" s="24" t="s">
        <v>18</v>
      </c>
      <c r="F36" s="49" t="s">
        <v>19</v>
      </c>
      <c r="G36" s="49"/>
      <c r="H36" s="49" t="s">
        <v>20</v>
      </c>
      <c r="I36" s="49"/>
      <c r="J36" s="68"/>
      <c r="K36" s="69"/>
      <c r="L36" s="69"/>
      <c r="M36" s="69"/>
      <c r="N36" s="69"/>
      <c r="O36" s="69"/>
      <c r="P36" s="69"/>
      <c r="Q36" s="69"/>
      <c r="R36" s="69"/>
      <c r="S36" s="69"/>
    </row>
    <row r="37" spans="1:19" ht="70.5" customHeight="1">
      <c r="A37" s="58">
        <v>5</v>
      </c>
      <c r="B37" s="39" t="s">
        <v>21</v>
      </c>
      <c r="C37" s="41" t="s">
        <v>59</v>
      </c>
      <c r="D37" s="43">
        <f>IF(D41=0,0,ROUND(D39/D41*100,1))</f>
        <v>100</v>
      </c>
      <c r="E37" s="121">
        <f>IF(E41=0,0,ROUND(E39/E41*100,1))</f>
        <v>25</v>
      </c>
      <c r="F37" s="28">
        <f>E37-D37</f>
        <v>-75</v>
      </c>
      <c r="G37" s="29"/>
      <c r="H37" s="114">
        <f>IF(D37=0,0,ROUND(E37/D37*100,1))</f>
        <v>25</v>
      </c>
      <c r="I37" s="115"/>
      <c r="J37" s="32" t="s">
        <v>30</v>
      </c>
      <c r="K37" s="33"/>
      <c r="L37" s="33"/>
      <c r="M37" s="33"/>
      <c r="N37" s="33"/>
      <c r="O37" s="33"/>
      <c r="P37" s="33"/>
      <c r="Q37" s="33"/>
      <c r="R37" s="33"/>
      <c r="S37" s="34"/>
    </row>
    <row r="38" spans="1:19" ht="328.5" customHeight="1">
      <c r="A38" s="59"/>
      <c r="B38" s="40"/>
      <c r="C38" s="42"/>
      <c r="D38" s="44"/>
      <c r="E38" s="122"/>
      <c r="F38" s="30"/>
      <c r="G38" s="31"/>
      <c r="H38" s="116"/>
      <c r="I38" s="117"/>
      <c r="J38" s="89" t="s">
        <v>91</v>
      </c>
      <c r="K38" s="90"/>
      <c r="L38" s="90"/>
      <c r="M38" s="90"/>
      <c r="N38" s="90"/>
      <c r="O38" s="90"/>
      <c r="P38" s="90"/>
      <c r="Q38" s="90"/>
      <c r="R38" s="90"/>
      <c r="S38" s="91"/>
    </row>
    <row r="39" spans="1:19" ht="49.5" customHeight="1">
      <c r="A39" s="59"/>
      <c r="B39" s="35" t="s">
        <v>22</v>
      </c>
      <c r="C39" s="36" t="s">
        <v>60</v>
      </c>
      <c r="D39" s="92">
        <v>8</v>
      </c>
      <c r="E39" s="96">
        <v>2</v>
      </c>
      <c r="F39" s="28">
        <f>E39-D39</f>
        <v>-6</v>
      </c>
      <c r="G39" s="29"/>
      <c r="H39" s="28">
        <f>IF(D39=0,0,ROUND(E39/D39*100,1))</f>
        <v>25</v>
      </c>
      <c r="I39" s="29"/>
      <c r="J39" s="32" t="s">
        <v>31</v>
      </c>
      <c r="K39" s="33"/>
      <c r="L39" s="33"/>
      <c r="M39" s="33"/>
      <c r="N39" s="33"/>
      <c r="O39" s="33"/>
      <c r="P39" s="33"/>
      <c r="Q39" s="33"/>
      <c r="R39" s="33"/>
      <c r="S39" s="34"/>
    </row>
    <row r="40" spans="1:19" ht="165" customHeight="1">
      <c r="A40" s="59"/>
      <c r="B40" s="35"/>
      <c r="C40" s="36"/>
      <c r="D40" s="92"/>
      <c r="E40" s="97"/>
      <c r="F40" s="30"/>
      <c r="G40" s="31"/>
      <c r="H40" s="30"/>
      <c r="I40" s="31"/>
      <c r="J40" s="89" t="s">
        <v>77</v>
      </c>
      <c r="K40" s="90"/>
      <c r="L40" s="90"/>
      <c r="M40" s="90"/>
      <c r="N40" s="90"/>
      <c r="O40" s="90"/>
      <c r="P40" s="90"/>
      <c r="Q40" s="90"/>
      <c r="R40" s="90"/>
      <c r="S40" s="91"/>
    </row>
    <row r="41" spans="1:19" ht="76.5" customHeight="1">
      <c r="A41" s="59"/>
      <c r="B41" s="56" t="s">
        <v>23</v>
      </c>
      <c r="C41" s="45" t="s">
        <v>61</v>
      </c>
      <c r="D41" s="107">
        <v>8</v>
      </c>
      <c r="E41" s="109">
        <f>D41</f>
        <v>8</v>
      </c>
      <c r="F41" s="28">
        <f>E41-D41</f>
        <v>0</v>
      </c>
      <c r="G41" s="29"/>
      <c r="H41" s="28">
        <f>IF(D41=0,0,ROUND(E41/D41*100,1))</f>
        <v>100</v>
      </c>
      <c r="I41" s="29"/>
      <c r="J41" s="32" t="s">
        <v>32</v>
      </c>
      <c r="K41" s="33"/>
      <c r="L41" s="33"/>
      <c r="M41" s="33"/>
      <c r="N41" s="33"/>
      <c r="O41" s="33"/>
      <c r="P41" s="33"/>
      <c r="Q41" s="33"/>
      <c r="R41" s="33"/>
      <c r="S41" s="34"/>
    </row>
    <row r="42" spans="1:19" ht="171" customHeight="1">
      <c r="A42" s="60"/>
      <c r="B42" s="57"/>
      <c r="C42" s="46"/>
      <c r="D42" s="108"/>
      <c r="E42" s="110"/>
      <c r="F42" s="30"/>
      <c r="G42" s="31"/>
      <c r="H42" s="30"/>
      <c r="I42" s="31"/>
      <c r="J42" s="89" t="s">
        <v>78</v>
      </c>
      <c r="K42" s="90"/>
      <c r="L42" s="90"/>
      <c r="M42" s="90"/>
      <c r="N42" s="90"/>
      <c r="O42" s="90"/>
      <c r="P42" s="90"/>
      <c r="Q42" s="90"/>
      <c r="R42" s="90"/>
      <c r="S42" s="91"/>
    </row>
    <row r="43" spans="1:19" ht="81" customHeight="1" thickBot="1">
      <c r="A43" s="50"/>
      <c r="B43" s="51"/>
      <c r="C43" s="51"/>
      <c r="D43" s="51"/>
      <c r="E43" s="51"/>
      <c r="F43" s="51"/>
      <c r="G43" s="51"/>
      <c r="H43" s="51"/>
      <c r="I43" s="51"/>
      <c r="J43" s="51"/>
      <c r="K43" s="51"/>
      <c r="L43" s="51"/>
      <c r="M43" s="51"/>
      <c r="N43" s="51"/>
      <c r="O43" s="51"/>
      <c r="P43" s="51"/>
      <c r="Q43" s="51"/>
      <c r="R43" s="51"/>
      <c r="S43" s="52"/>
    </row>
    <row r="44" spans="1:19" ht="75.75" customHeight="1">
      <c r="A44" s="25"/>
      <c r="B44" s="25"/>
      <c r="C44" s="26" t="s">
        <v>64</v>
      </c>
      <c r="D44" s="111" t="s">
        <v>65</v>
      </c>
      <c r="E44" s="112"/>
      <c r="F44" s="112"/>
      <c r="G44" s="112"/>
      <c r="H44" s="112"/>
      <c r="I44" s="112"/>
      <c r="J44" s="112"/>
      <c r="K44" s="113"/>
      <c r="L44" s="111" t="s">
        <v>66</v>
      </c>
      <c r="M44" s="112"/>
      <c r="N44" s="112"/>
      <c r="O44" s="112"/>
      <c r="P44" s="113"/>
      <c r="Q44" s="25"/>
      <c r="R44" s="25"/>
      <c r="S44" s="25"/>
    </row>
    <row r="45" spans="1:19" ht="75.75" customHeight="1">
      <c r="A45" s="25"/>
      <c r="B45" s="25"/>
      <c r="C45" s="27" t="s">
        <v>70</v>
      </c>
      <c r="D45" s="93" t="str">
        <f>IF(D17=0,"EL INDICADOR NO APLICA",IF(AND(H17&gt;=95,H17&lt;=105,H19&gt;=90,H19&lt;=110,H21&gt;=90,H21&lt;=110),"EL INDICADOR SE ALCANZÓ DE ACUERDO A LO PROGRAMADO",IF(AND(H17&gt;=95,H17&lt;=105,OR(H19&lt;90,H19&gt;110,H21&lt;90,H21&gt;110)),"DEBERÁ REGISTRAR LAS CAUSAS A LAS VARIACIONES CON RESPECTO DEL INDICADOR Y SUS VARIABLES, ASÍ COMO EL RIESGO Y LAS ACCIONES",IF(AND(H17&lt;95,H19&gt;=90,H19&lt;=110,H21&gt;=90,H21&lt;=110),"DEBERÁ REGISTRAR LAS CAUSAS A LAS VARIACIONES CON RESPECTO DEL INDICADOR",IF(AND(H17&gt;105,H19&gt;=90,H19&lt;=110,H21&gt;=90,H21&lt;=110),"DEBERÁ REGISTRAR LAS CAUSA A LAS VARIACIONES CON RESPECTO DEL INDICADOR",IF(AND(H17&lt;95,OR(H19&lt;90,H19&gt;110,H21&lt;90,H21&gt;110)),"DEBERÁ REGISTRAR LAS CAUSAS A LAS VARIACIONES CON RESPECTO DEL INDICADOR Y SUS VARIABLES, ASÍ COMO EL RIESGO Y LAS ACCIONES",IF(AND(H17&gt;105,OR(H19&lt;90,H19&gt;110,H21&lt;90,H21&gt;110)),"DEBERÁ REGISTRAR LAS CAUSAS A LAS VARIACIONES CON RESPECTO DEL INDICADOR Y SUS VARIABLES, ASÍ COMO EL RIESGO Y LAS ACCIONES")))))))</f>
        <v>DEBERÁ REGISTRAR LAS CAUSAS A LAS VARIACIONES CON RESPECTO DEL INDICADOR Y SUS VARIABLES, ASÍ COMO EL RIESGO Y LAS ACCIONES</v>
      </c>
      <c r="E45" s="94"/>
      <c r="F45" s="94"/>
      <c r="G45" s="94"/>
      <c r="H45" s="94"/>
      <c r="I45" s="94"/>
      <c r="J45" s="94"/>
      <c r="K45" s="95"/>
      <c r="L45" s="93" t="str">
        <f>IF(AND(D19=0,D21=0),"El indicador no aplica",IF(AND(H17&gt;=95,H17&lt;=105,H19&gt;=90,H19&lt;=110,H21&gt;=90,H21&lt;=110),"OK",IF(ISBLANK(J18),"NO HA REGISTRADO LAS CAUSA, LOS RIESGOS Y EFECTOS",IF(ISTEXT(J18),"OK"))))</f>
        <v>OK</v>
      </c>
      <c r="M45" s="94"/>
      <c r="N45" s="94"/>
      <c r="O45" s="94"/>
      <c r="P45" s="95"/>
      <c r="Q45" s="25"/>
      <c r="R45" s="25"/>
      <c r="S45" s="25"/>
    </row>
    <row r="46" spans="1:19" ht="75.75" customHeight="1">
      <c r="A46" s="25"/>
      <c r="B46" s="25"/>
      <c r="C46" s="27" t="s">
        <v>71</v>
      </c>
      <c r="D46" s="93" t="str">
        <f>IF(D27=0,"EL INDICADOR NO APLICA",IF(AND(H27&gt;=95,H27&lt;=105,H29&gt;=90,H29&lt;=110,H31&gt;=90,H31&lt;=110),"EL INDICADOR SE ALCANZÓ DE ACUERDO A LO PROGRAMADO",IF(AND(H27&gt;=95,H27&lt;=105,OR(H29&lt;90,H29&gt;110,H31&lt;90,H31&gt;110)),"DEBERÁ REGISTRAR LAS CAUSAS A LAS VARIACIONES CON RESPECTO DEL INDICADOR Y SUS VARIABLES, ASÍ COMO EL RIESGO Y LAS ACCIONES",IF(AND(H27&lt;95,H29&gt;=90,H29&lt;=110,H31&gt;=90,H31&lt;=110),"DEBERÁ REGISTRAR LAS CAUSAS A LAS VARIACIONES CON RESPECTO DEL INDICADOR",IF(AND(H27&gt;105,H29&gt;=90,H29&lt;=110,H31&gt;=90,H31&lt;=110),"DEBERÁ REGISTRAR LAS CAUSA A LAS VARIACIONES CON RESPECTO DEL INDICADOR",IF(AND(H27&lt;95,OR(H29&lt;90,H29&gt;110,H31&lt;90,H31&gt;110)),"DEBERÁ REGISTRAR LAS CAUSAS A LAS VARIACIONES CON RESPECTO DEL INDICADOR Y SUS VARIABLES, ASÍ COMO EL RIESGO Y LAS ACCIONES",IF(AND(H27&gt;105,OR(H29&lt;90,H29&gt;110,H31&lt;90,H31&gt;110)),"DEBERÁ REGISTRAR LAS CAUSAS A LAS VARIACIONES CON RESPECTO DEL INDICADOR Y SUS VARIABLES, ASÍ COMO EL RIESGO Y LAS ACCIONES")))))))</f>
        <v>DEBERÁ REGISTRAR LAS CAUSAS A LAS VARIACIONES CON RESPECTO DEL INDICADOR Y SUS VARIABLES, ASÍ COMO EL RIESGO Y LAS ACCIONES</v>
      </c>
      <c r="E46" s="94"/>
      <c r="F46" s="94"/>
      <c r="G46" s="94"/>
      <c r="H46" s="94"/>
      <c r="I46" s="94"/>
      <c r="J46" s="94"/>
      <c r="K46" s="95"/>
      <c r="L46" s="93" t="str">
        <f>IF(AND(D29=0,D31=0),"El indicador no aplica",IF(AND(H27&gt;=95,H27&lt;=105,H29&gt;=90,H29&lt;=110,H31&gt;=90,H31&lt;=110),"OK",IF(ISBLANK(J28),"NO HA REGISTRADO LAS CAUSA, LOS RIESGOS Y EFECTOS",IF(ISTEXT(J28),"OK"))))</f>
        <v>OK</v>
      </c>
      <c r="M46" s="94"/>
      <c r="N46" s="94"/>
      <c r="O46" s="94"/>
      <c r="P46" s="95"/>
      <c r="Q46" s="25"/>
      <c r="R46" s="25"/>
      <c r="S46" s="25"/>
    </row>
    <row r="47" spans="1:19" ht="75.75" customHeight="1">
      <c r="A47" s="25"/>
      <c r="B47" s="25"/>
      <c r="C47" s="27" t="s">
        <v>67</v>
      </c>
      <c r="D47" s="93" t="str">
        <f>IF(D37=0,"EL INDICADOR NO APLICA",IF(AND(H37&gt;=95,H37&lt;=105,H39&gt;=90,H39&lt;=110,H41&gt;=90,H41&lt;=110),"EL INDICADOR SE ALCANZÓ DE ACUERDO A LO PROGRAMADO",IF(AND(H37&gt;=95,H37&lt;=105,OR(H39&lt;90,H39&gt;110,H41&lt;90,H41&gt;110)),"DEBERÁ REGISTRAR LAS CAUSAS A LAS VARIACIONES CON RESPECTO DEL INDICADOR Y SUS VARIABLES, ASÍ COMO EL RIESGO Y LAS ACCIONES",IF(AND(H37&lt;95,H39&gt;=90,H39&lt;=110,H41&gt;=90,H41&lt;=110),"DEBERÁ REGISTRAR LAS CAUSAS A LAS VARIACIONES CON RESPECTO DEL INDICADOR",IF(AND(H37&gt;105,H39&gt;=90,H39&lt;=110,H41&gt;=90,H41&lt;=110),"DEBERÁ REGISTRAR LAS CAUSA A LAS VARIACIONES CON RESPECTO DEL INDICADOR",IF(AND(H37&lt;95,OR(H39&lt;90,H39&gt;110,H41&lt;90,H41&gt;110)),"DEBERÁ REGISTRAR LAS CAUSAS A LAS VARIACIONES CON RESPECTO DEL INDICADOR Y SUS VARIABLES, ASÍ COMO EL RIESGO Y LAS ACCIONES",IF(AND(H37&gt;105,OR(H39&lt;90,H39&gt;110,H41&lt;90,H41&gt;110)),"DEBERÁ REGISTRAR LAS CAUSAS A LAS VARIACIONES CON RESPECTO DEL INDICADOR Y SUS VARIABLES, ASÍ COMO EL RIESGO Y LAS ACCIONES")))))))</f>
        <v>DEBERÁ REGISTRAR LAS CAUSAS A LAS VARIACIONES CON RESPECTO DEL INDICADOR Y SUS VARIABLES, ASÍ COMO EL RIESGO Y LAS ACCIONES</v>
      </c>
      <c r="E47" s="94"/>
      <c r="F47" s="94"/>
      <c r="G47" s="94"/>
      <c r="H47" s="94"/>
      <c r="I47" s="94"/>
      <c r="J47" s="94"/>
      <c r="K47" s="95"/>
      <c r="L47" s="93" t="str">
        <f>IF(AND(D39=0,D41=0),"El indicador no aplica",IF(AND(H37&gt;=95,H37&lt;=105,H39&gt;=90,H39&lt;=110,H41&gt;=90,H41&lt;=110),"OK",IF(ISBLANK(J38),"NO HA REGISTRADO LAS CAUSA, LOS RIESGOS Y EFECTOS",IF(ISTEXT(J38),"OK"))))</f>
        <v>OK</v>
      </c>
      <c r="M47" s="94"/>
      <c r="N47" s="94"/>
      <c r="O47" s="94"/>
      <c r="P47" s="95"/>
      <c r="Q47" s="25"/>
      <c r="R47" s="25"/>
      <c r="S47" s="25"/>
    </row>
    <row r="48" spans="1:19" ht="106.5" customHeight="1">
      <c r="C48" s="83" t="s">
        <v>24</v>
      </c>
      <c r="D48" s="83"/>
      <c r="E48" s="83"/>
      <c r="J48" s="83" t="s">
        <v>25</v>
      </c>
      <c r="K48" s="83"/>
      <c r="L48" s="83"/>
      <c r="M48" s="83"/>
      <c r="N48" s="83"/>
      <c r="O48" s="83"/>
      <c r="P48" s="83"/>
      <c r="Q48" s="83"/>
      <c r="R48" s="83"/>
    </row>
    <row r="49" spans="2:18" ht="201" customHeight="1">
      <c r="C49" s="102" t="s">
        <v>79</v>
      </c>
      <c r="D49" s="102"/>
      <c r="E49" s="102"/>
      <c r="J49" s="102" t="s">
        <v>80</v>
      </c>
      <c r="K49" s="102"/>
      <c r="L49" s="102"/>
      <c r="M49" s="102"/>
      <c r="N49" s="102"/>
      <c r="O49" s="102"/>
      <c r="P49" s="102"/>
      <c r="Q49" s="102"/>
      <c r="R49" s="102"/>
    </row>
    <row r="50" spans="2:18" ht="76.5" customHeight="1">
      <c r="C50" s="103" t="s">
        <v>26</v>
      </c>
      <c r="D50" s="103"/>
      <c r="E50" s="103"/>
      <c r="J50" s="103" t="s">
        <v>27</v>
      </c>
      <c r="K50" s="103"/>
      <c r="L50" s="103"/>
      <c r="M50" s="103"/>
      <c r="N50" s="103"/>
      <c r="O50" s="103"/>
      <c r="P50" s="103"/>
      <c r="Q50" s="103"/>
      <c r="R50" s="103"/>
    </row>
    <row r="51" spans="2:18" ht="129.75" customHeight="1">
      <c r="B51" s="101" t="s">
        <v>28</v>
      </c>
      <c r="C51" s="101"/>
      <c r="D51" s="101"/>
      <c r="E51" s="101"/>
      <c r="F51" s="101"/>
      <c r="G51" s="101"/>
      <c r="H51" s="101"/>
      <c r="I51" s="101"/>
      <c r="J51" s="101"/>
      <c r="K51" s="101"/>
      <c r="L51" s="101"/>
      <c r="M51" s="101"/>
      <c r="N51" s="101"/>
      <c r="O51" s="101"/>
      <c r="P51" s="101"/>
      <c r="Q51" s="101"/>
      <c r="R51" s="101"/>
    </row>
  </sheetData>
  <sheetProtection selectLockedCells="1"/>
  <dataConsolidate/>
  <mergeCells count="126">
    <mergeCell ref="B51:R51"/>
    <mergeCell ref="A43:S43"/>
    <mergeCell ref="C48:E48"/>
    <mergeCell ref="J48:R48"/>
    <mergeCell ref="C49:E49"/>
    <mergeCell ref="J49:R49"/>
    <mergeCell ref="C50:E50"/>
    <mergeCell ref="J50:R50"/>
    <mergeCell ref="J40:S40"/>
    <mergeCell ref="B41:B42"/>
    <mergeCell ref="C41:C42"/>
    <mergeCell ref="D41:D42"/>
    <mergeCell ref="F41:G42"/>
    <mergeCell ref="H41:I42"/>
    <mergeCell ref="J41:S41"/>
    <mergeCell ref="J42:S42"/>
    <mergeCell ref="A37:A42"/>
    <mergeCell ref="D45:K45"/>
    <mergeCell ref="L45:P45"/>
    <mergeCell ref="D46:K46"/>
    <mergeCell ref="L46:P46"/>
    <mergeCell ref="D47:K47"/>
    <mergeCell ref="L47:P47"/>
    <mergeCell ref="F35:G35"/>
    <mergeCell ref="H35:I35"/>
    <mergeCell ref="F36:G36"/>
    <mergeCell ref="H36:I36"/>
    <mergeCell ref="H37:I38"/>
    <mergeCell ref="J37:S37"/>
    <mergeCell ref="J38:S38"/>
    <mergeCell ref="B39:B40"/>
    <mergeCell ref="C39:C40"/>
    <mergeCell ref="D39:D40"/>
    <mergeCell ref="E39:E40"/>
    <mergeCell ref="F39:G40"/>
    <mergeCell ref="H39:I40"/>
    <mergeCell ref="J39:S39"/>
    <mergeCell ref="B37:B38"/>
    <mergeCell ref="C37:C38"/>
    <mergeCell ref="D37:D38"/>
    <mergeCell ref="E37:E38"/>
    <mergeCell ref="F37:G38"/>
    <mergeCell ref="A27:A32"/>
    <mergeCell ref="B27:B28"/>
    <mergeCell ref="C27:C28"/>
    <mergeCell ref="D27:D28"/>
    <mergeCell ref="E27:E28"/>
    <mergeCell ref="F27:G28"/>
    <mergeCell ref="A24:A26"/>
    <mergeCell ref="B24:C26"/>
    <mergeCell ref="D24:E24"/>
    <mergeCell ref="F24:I24"/>
    <mergeCell ref="H27:I28"/>
    <mergeCell ref="B29:B30"/>
    <mergeCell ref="C29:C30"/>
    <mergeCell ref="D29:D30"/>
    <mergeCell ref="E29:E30"/>
    <mergeCell ref="F29:G30"/>
    <mergeCell ref="H29:I30"/>
    <mergeCell ref="B31:B32"/>
    <mergeCell ref="C31:C32"/>
    <mergeCell ref="D31:D32"/>
    <mergeCell ref="E31:E32"/>
    <mergeCell ref="F31:G32"/>
    <mergeCell ref="H31:I32"/>
    <mergeCell ref="J19:S19"/>
    <mergeCell ref="J20:S20"/>
    <mergeCell ref="J24:S26"/>
    <mergeCell ref="F25:G25"/>
    <mergeCell ref="H25:I25"/>
    <mergeCell ref="F26:G26"/>
    <mergeCell ref="H26:I26"/>
    <mergeCell ref="D21:D22"/>
    <mergeCell ref="E21:E22"/>
    <mergeCell ref="F21:G22"/>
    <mergeCell ref="H21:I22"/>
    <mergeCell ref="J21:S21"/>
    <mergeCell ref="J22:S22"/>
    <mergeCell ref="A14:A16"/>
    <mergeCell ref="B14:C16"/>
    <mergeCell ref="D14:E14"/>
    <mergeCell ref="F14:I14"/>
    <mergeCell ref="J14:S16"/>
    <mergeCell ref="F15:G15"/>
    <mergeCell ref="H15:I15"/>
    <mergeCell ref="F16:G16"/>
    <mergeCell ref="H16:I16"/>
    <mergeCell ref="A17:A22"/>
    <mergeCell ref="B17:B18"/>
    <mergeCell ref="C17:C18"/>
    <mergeCell ref="D17:D18"/>
    <mergeCell ref="E17:E18"/>
    <mergeCell ref="F17:G18"/>
    <mergeCell ref="H17:I18"/>
    <mergeCell ref="B21:B22"/>
    <mergeCell ref="C21:C22"/>
    <mergeCell ref="B19:B20"/>
    <mergeCell ref="C19:C20"/>
    <mergeCell ref="D19:D20"/>
    <mergeCell ref="E19:E20"/>
    <mergeCell ref="F19:G20"/>
    <mergeCell ref="H19:I20"/>
    <mergeCell ref="E2:M2"/>
    <mergeCell ref="E4:M4"/>
    <mergeCell ref="D5:N5"/>
    <mergeCell ref="M8:S8"/>
    <mergeCell ref="D9:J9"/>
    <mergeCell ref="N11:P13"/>
    <mergeCell ref="Q11:S13"/>
    <mergeCell ref="E41:E42"/>
    <mergeCell ref="D44:K44"/>
    <mergeCell ref="L44:P44"/>
    <mergeCell ref="J17:S17"/>
    <mergeCell ref="J18:S18"/>
    <mergeCell ref="J27:S27"/>
    <mergeCell ref="J28:S28"/>
    <mergeCell ref="J29:S29"/>
    <mergeCell ref="J30:S30"/>
    <mergeCell ref="J31:S31"/>
    <mergeCell ref="J32:S32"/>
    <mergeCell ref="A33:S33"/>
    <mergeCell ref="A34:A36"/>
    <mergeCell ref="B34:C36"/>
    <mergeCell ref="D34:E34"/>
    <mergeCell ref="F34:I34"/>
    <mergeCell ref="J34:S36"/>
  </mergeCells>
  <dataValidations count="1">
    <dataValidation type="textLength" allowBlank="1" showInputMessage="1" showErrorMessage="1" sqref="J28 J38:S38">
      <formula1>150</formula1>
      <formula2>1500</formula2>
    </dataValidation>
  </dataValidations>
  <printOptions horizontalCentered="1"/>
  <pageMargins left="0.19685039370078741" right="0.11811023622047245" top="0.27559055118110237" bottom="0.19685039370078741" header="0.19685039370078741" footer="0.19685039370078741"/>
  <pageSetup scale="23" fitToHeight="0" orientation="landscape" cellComments="asDisplayed" r:id="rId1"/>
  <rowBreaks count="1" manualBreakCount="1">
    <brk id="3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CONCENTRADO E010</vt:lpstr>
      <vt:lpstr>TÉCNICO MÉDICA</vt:lpstr>
      <vt:lpstr>GERENCIAL ADMINISTRATIVO</vt:lpstr>
      <vt:lpstr>'CONCENTRADO E010'!Área_de_impresión</vt:lpstr>
      <vt:lpstr>'GERENCIAL ADMINISTRATIVO'!Área_de_impresión</vt:lpstr>
      <vt:lpstr>'TÉCNICO MÉDICA'!Área_de_impresión</vt:lpstr>
      <vt:lpstr>'CONCENTRADO E010'!Títulos_a_imprimir</vt:lpstr>
      <vt:lpstr>'GERENCIAL ADMINISTRATIVO'!Títulos_a_imprimir</vt:lpstr>
      <vt:lpstr>'TÉCNICO MÉDICA'!Títulos_a_imprimir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2018-07-05T19:44:59Z</cp:lastPrinted>
  <dcterms:created xsi:type="dcterms:W3CDTF">2016-12-09T18:35:27Z</dcterms:created>
  <dcterms:modified xsi:type="dcterms:W3CDTF">2018-07-05T19:53:37Z</dcterms:modified>
</cp:coreProperties>
</file>