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75" yWindow="-15" windowWidth="21885" windowHeight="6780"/>
  </bookViews>
  <sheets>
    <sheet name="CONCENTRADO E023" sheetId="1" r:id="rId1"/>
  </sheets>
  <definedNames>
    <definedName name="_xlnm._FilterDatabase" localSheetId="0" hidden="1">'CONCENTRADO E023'!#REF!</definedName>
    <definedName name="_xlnm.Print_Area" localSheetId="0">'CONCENTRADO E023'!$A$1:$S$147</definedName>
    <definedName name="_xlnm.Print_Titles" localSheetId="0">'CONCENTRADO E023'!$1:$13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7" i="1"/>
  <c r="E137" l="1"/>
  <c r="H137" s="1"/>
  <c r="D137"/>
  <c r="E121"/>
  <c r="E117" s="1"/>
  <c r="D121"/>
  <c r="D117" s="1"/>
  <c r="H141"/>
  <c r="F141"/>
  <c r="H139"/>
  <c r="F139"/>
  <c r="H131"/>
  <c r="F131"/>
  <c r="H129"/>
  <c r="F129"/>
  <c r="D127"/>
  <c r="E127"/>
  <c r="H119"/>
  <c r="F119"/>
  <c r="H111"/>
  <c r="F111"/>
  <c r="H109"/>
  <c r="F109"/>
  <c r="D107"/>
  <c r="E107"/>
  <c r="H101"/>
  <c r="F101"/>
  <c r="H99"/>
  <c r="F99"/>
  <c r="D97"/>
  <c r="E97"/>
  <c r="H91"/>
  <c r="F91"/>
  <c r="H89"/>
  <c r="F89"/>
  <c r="D87"/>
  <c r="F87" s="1"/>
  <c r="E87"/>
  <c r="H81"/>
  <c r="F81"/>
  <c r="H79"/>
  <c r="F79"/>
  <c r="D77"/>
  <c r="E77"/>
  <c r="H71"/>
  <c r="F71"/>
  <c r="H69"/>
  <c r="F69"/>
  <c r="D67"/>
  <c r="E67"/>
  <c r="H67"/>
  <c r="F67"/>
  <c r="E47"/>
  <c r="D47"/>
  <c r="F51"/>
  <c r="H51"/>
  <c r="F31"/>
  <c r="H31"/>
  <c r="H61"/>
  <c r="F61"/>
  <c r="H59"/>
  <c r="F59"/>
  <c r="E57"/>
  <c r="D57"/>
  <c r="H49"/>
  <c r="F49"/>
  <c r="H41"/>
  <c r="F41"/>
  <c r="H39"/>
  <c r="F39"/>
  <c r="E37"/>
  <c r="D37"/>
  <c r="H29"/>
  <c r="F29"/>
  <c r="E27"/>
  <c r="D27"/>
  <c r="H21"/>
  <c r="F21"/>
  <c r="H19"/>
  <c r="F19"/>
  <c r="E17"/>
  <c r="D17"/>
  <c r="F57" l="1"/>
  <c r="F137"/>
  <c r="F127"/>
  <c r="H47"/>
  <c r="F107"/>
  <c r="F27"/>
  <c r="F97"/>
  <c r="F77"/>
  <c r="H37"/>
  <c r="H127"/>
  <c r="H107"/>
  <c r="H97"/>
  <c r="H87"/>
  <c r="H77"/>
  <c r="H57"/>
  <c r="F47"/>
  <c r="F37"/>
  <c r="H27"/>
  <c r="F17"/>
  <c r="H121"/>
  <c r="F117"/>
  <c r="H117"/>
  <c r="F121"/>
</calcChain>
</file>

<file path=xl/sharedStrings.xml><?xml version="1.0" encoding="utf-8"?>
<sst xmlns="http://schemas.openxmlformats.org/spreadsheetml/2006/main" count="311" uniqueCount="93">
  <si>
    <t>COMISION COORDINADORA DE INSTITUTOS NACIONALES DE SALUD</t>
  </si>
  <si>
    <t>Y HOSPITALES DE ALTA ESPECIALIDAD</t>
  </si>
  <si>
    <t>MATRIZ DE INDICADORES PARA RESULTADOS (MIR)</t>
  </si>
  <si>
    <t>Coordinación de Proyectos Estratégicos</t>
  </si>
  <si>
    <t>Clave entidad/unidad:</t>
  </si>
  <si>
    <t>Entidad/unidad:</t>
  </si>
  <si>
    <t>No.
de 
Ind.</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</si>
  <si>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</si>
  <si>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</si>
  <si>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</si>
  <si>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</si>
  <si>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</si>
  <si>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</si>
  <si>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</si>
  <si>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</si>
  <si>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</si>
  <si>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</si>
  <si>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</si>
  <si>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</si>
  <si>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</si>
  <si>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</si>
  <si>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</si>
  <si>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</si>
  <si>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</si>
  <si>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</si>
  <si>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</si>
  <si>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</si>
  <si>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</si>
  <si>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</si>
  <si>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</si>
  <si>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</si>
  <si>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</si>
  <si>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</si>
  <si>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</si>
  <si>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 xml:space="preserve">Total de pacientes a los cuales se les apertura expediente clínico en el periodo de evaluación 
x 100
</t>
  </si>
  <si>
    <t>Porcentaje de egresos hospitalarios por mejoría y curación
FÓRMULA: VARIABLE1 / VARIABLE2 X 100</t>
  </si>
  <si>
    <t xml:space="preserve">Número de egresos hospitalarios por mejoría y curación </t>
  </si>
  <si>
    <t>Total de egresos hospitalarios x 100</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</si>
  <si>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</si>
  <si>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</si>
  <si>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 xml:space="preserve">Total de usuarios en atención ambulatoria encuestados x 100
</t>
  </si>
  <si>
    <t>Porcentaje de sesiones de rehabilitación especializadas realizadas respecto al total realizado
FÓRMULA: VARIABLE1 / VARIABLE2 X 100</t>
  </si>
  <si>
    <t>Número de sesiones de rehabilitación especializadas realizadas</t>
  </si>
  <si>
    <t>Total de sesiones de rehabilitación realizadas x 100</t>
  </si>
  <si>
    <t>Porcentaje de procedimientos diagnósticos de alta especialidad realizados
FÓRMULA: VARIABLE1 / VARIABLE2 X 100</t>
  </si>
  <si>
    <t xml:space="preserve">Número de procedimientos diagnósticos ambulatorios realizados considerados de alta especialidad por la institución </t>
  </si>
  <si>
    <t>Total de procedimientos diagnósticos realizados x 100</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</si>
  <si>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</si>
  <si>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</si>
  <si>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Total de procedimientos terapéuticos ambulatorios realizados x 100</t>
  </si>
  <si>
    <t>Eficacia en el otorgamiento de consulta programada (primera vez, subsecuente, preconsulta) 
FÓRMULA: VARIABLE1 / VARIABLE2 X 100</t>
  </si>
  <si>
    <t xml:space="preserve">Número de consultas realizadas 
(primera vez, subsecuente,  
preconsulta) </t>
  </si>
  <si>
    <t>Número de consultas programadas (primera vez, subsecuente, preconsulta) x 100</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</si>
  <si>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</si>
  <si>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</si>
  <si>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 xml:space="preserve">Total de usuarios en atención hospitalaria encuestados x 100
</t>
  </si>
  <si>
    <t>Porcentaje  de expedientes clínicos revisados aprobados conforme a la NOM SSA 004
FÓRMULA: VARIABLE1 / VARIABLE2 X 100</t>
  </si>
  <si>
    <t xml:space="preserve">Número de expedientes clínicos revisados que cumplen con los criterios de la NOM SSA 004 </t>
  </si>
  <si>
    <t>Total de expedientes revisados por el Comité del expediente clínico institucional x 100</t>
  </si>
  <si>
    <t>Porcentaje de ocupación hospitalaria
FÓRMULA: VARIABLE1 / VARIABLE2 X 100</t>
  </si>
  <si>
    <t xml:space="preserve">Número de días paciente durante el período
</t>
  </si>
  <si>
    <t>Número de días cama durante el período x 100</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</si>
  <si>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</si>
  <si>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</si>
  <si>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</si>
  <si>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</si>
  <si>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</si>
  <si>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Número de preconsultas otorgadas en el periodo x 100</t>
  </si>
  <si>
    <t>Tasa de infección nosocomial (por mil días de estancia hospitalaria)
FÓRMULA: VARIABLE1 / VARIABLE2 X 1000</t>
  </si>
  <si>
    <t xml:space="preserve">Número de episodios de infecciones nosocomiales registrados en el periodo 
de reporte </t>
  </si>
  <si>
    <t>Total de días estancia en el periodo de reporte x 1000</t>
  </si>
  <si>
    <t>DIFERENCIA ABSOLUTA</t>
  </si>
  <si>
    <t>CUMPLIMIENTO
META (%)</t>
  </si>
  <si>
    <t xml:space="preserve">        EVALUACIÓN DE CUMPLIMIENTO DE METAS PERÍODO ENERO - SEPTIEMBRE 2017</t>
  </si>
  <si>
    <t>COORDINÓ</t>
  </si>
  <si>
    <t>NCA</t>
  </si>
  <si>
    <t>SE SOLICITA AJUSTE DE METAS DE ESTE INDICADOR MEDIANTE SOLICITUD DE ACUERDO QUE SE PRESENTARÁ EN LA  XC  REUNIÓN ORDINARIA DEL ÓRGANO DE GOBIERNO, PARA EL CIERRE DEL EJERCICIO 2017.</t>
  </si>
  <si>
    <t>AL CIERRE DEL TERCER TRIMESTRE SE OBTUVO EL 80.6% DE SESIONES DE REHABILITACIÓN ESPECIALIZADAS CON 9,356 DE UN TOTAL DE 11,614; LA PROGRAMACIÓN FUE DEL 84.0% CON 8,457 SESIONES ESPECIALIZADAS DE 10,066 SESIONES EN TOTAL.  SE DESTACA EL APEGO AL PROGRAMA INTEGRAL DE REHABILITACIÓN CARDIACA DE LOS PACIENTES PARA INTEGRARSE A SUS ACTIVIDADES COTIDIANAS.  EL CUMPLIMIENTO OBTENIDO ES DEL 96.0% SITUANDO AL INDICADOR EN SEMÁFORO EN COLOR VERDE.</t>
  </si>
  <si>
    <t>AL CIERRE DEL TERCER TRIMESTRE SE OBTUVO EL 82.3% DE EGRESOS HOSPITALARIOS POR MEJORÍA CON 3,539 DE UN TOTAL DE 4,300 EGRESOS; LA PROGRAMACIÓN FUE DEL 90.0% CON 3,283 EGRESOS POR MEJORÍA DE UN TOTAL DE 3,648. LA DEMANDA DE ATENCIÓN HOSPITALARIA SE DEBE PRINCIPALMENTE POR PACIENTES CON ENFERMEDADES ISQUÉMICAS DEL CORAZÓN Y MALFORMACIONES CONGÉNITAS DEL SISTEMA CIRCULATORIO, QUE PRESENTAN A SU VEZ COMORBILIDAD, POR LO QUE LA APLICACIÓN DE LOS TRATAMIENTOS TERAPÉUTICOS SON MÁS COMPLEJOS. EL CUMPLIMIENTO OBTENIDO ES DEL 91.4%, CONFORME AL CRITERIO DE LA SHCP, EL INDICADOR SE SITÚA EN SEMÁFORO DE COLOR AMARILLO.</t>
  </si>
  <si>
    <t>AL CIERRE DEL TERCER TRIMESTRE SE OBTUVO 27.1% DE PACIENTES REFERIDOS POR INSTITUCIONES  PÚBLICAS CON 1,111 PACIENTES REFERIDOS DE 4,106 PACIENTES A LOS QUE SE LES APERTURÓ EXPEDIENTE CLÍNICO; LA PROGRAMACIÓN FUE DE 6.8% CON 316 PACIENTES POSIBLEMENTE REFERIDOS DE UN TOTAL DE 4,650 PACIENTES PARA APERTURA DE EXPEDIENTE. CABE MENCIONAR QUE POR LOS ANTECEDENTES DE LA VARIABLE 1, OBTENIDOS EN LOS EJERCICIOS 2015 Y 2016, SE REALIZÓ  ESTA PROGRAMACIÓN, A SU VEZ, EL RESULTADO DE ESTE INDICADOR DEPENDE DE LA REFERENCIA DE DIVERSAS INSTITUCIONES PÚBLICAS CON REQUERIMIENTO DE ATENCIÓN A PACIENTES CON PATOLOGÍAS CARDIACAS. EL PORCENTAJE DE CUMPLIMIENTO OBTENIDO ES DEL 398.5%, POR LO QUE EL INDICADOR SE SITÚA EN SEMÁFORO DE COLOR ROJO CONFORME AL CRITERIO DE LA SHCP.</t>
  </si>
  <si>
    <t>AL CIERRE DEL TERCER TRIMESTRE SE OBTUVO EL 88.6% DE USUARIOS CON PERCEPCIÓN SATISFACTORIA DE LA CALIDAD EN LA ATENCIÓN MÉDICA AMBULATORIA CON 1,093 USUARIOS SATISFECHOS DE UN TOTAL DE 1,234 ENCUESTADOS; LA PROGRAMACIÓN FUE DEL 90.5% CON 1,281 USUARIOS POSIBLEMENTE SATISFECHOS DE UN TOTAL DE 1,415 A ENCUESTAR; DURANTE EL PERIODO DE REPORTE SE HA MANTENIDO EL NIVEL DE SATISFACCIÓN EN LA ATENCIÓN MÉDICA AMBULATORIA. EL CUMPLIMIENTO OBTENIDO ES DEL 97.9% SITUANDO AL INDICADOR EN SEMÁFORO DE COLOR VERDE, CONFORME AL CRITERIO DE LA SHCP.</t>
  </si>
  <si>
    <t>AL CIERRE DEL TERCER TRIMESTRE SE OBTUVO EL 108.5% DE EFICACIA EN EL OTORGAMIENTO DE CONSULTAS EN EL SERVICIO DE CONSULTA EXTERNA CON 90,220 DE 83,150 PROGRAMADAS; LA META PROGRAMADA FUE DEL 99.5% PARA REALIZAR 82,734 CONSULTAS EXTERNAS.  EL CRECIMIENTO DE LA POBLACIÓN CON PADECIMIENTOS CARDIOVASCULARES HA GENERADO UN INCREMENTO EN LA DEMANDA DE ATENCIÓN MÉDICA ESPECIALIZADA. EL CUMPLIMIENTO QUE SE ALCANZA EN ESTE INDICADOR ES DEL 109.0% SITUANDO AL INDICADOR EN SEMÁFORO DE COLOR AMARILLO CONFORME AL CRITERIO DE LA SHCP.</t>
  </si>
  <si>
    <t>AL CONCLUIR EL TERCER TRIMESTRE SE OBTUVO UNA PROPORCIÓN DE 88.4 DE USUARIOS VALORADOS A LOS QUE SE LES ABRE EXPEDIENTE EN EL OTORGAMIENTO DE CONSULTA DE PRIMERA VEZ EN EL SERVICIO DE CONSULTA EXTERNA CON 2,954 DE 3,342 PRECONSULTAS OTORGADAS; LA PROGRAMACIÓN FUE DEL 78.0% PARA REALIZAR 2,079 CONSULTAS DE PRIMERA VEZ Y 2,665 PRECONSULTAS.  EL CRECIMIENTO DE LA POBLACIÓN CON PADECIMIENTOS CARDIOVASCULARES DEMANDA LA ATENCIÓN ESPECIALIZADA DE PRIMERA VEZ.  EL CUMPLIMIENTO QUE SE ALCANZA EN ESTE INDICADOR ES DEL 113.3% SITUANDO AL INDICADOR EN SEMÁFORO DE COLOR ROJO CONFORME AL CRITERIO DE LA SHCP.</t>
  </si>
  <si>
    <t>AL CIERRE DEL TERCER TRIMESTRE SE OBTUVO LA TASA DE 5.0 POR INFECCIÓN NOSOCOMIAL CON 235 EPISODIOS Y 44,300 DÍAS ESTANCIA; LA TASA PROGRAMADA FUE DE 5.0 CON 175 EPISODIOS Y 35,018 DÍAS ESTANCIA.  ES IMPORTANTE MENCIONAR QUE SE MANTIENE EL PROGRAMA EFECTIVO DE HIGIENE DE MANOS, ASÍ COMO DE LA DIFUSIÓN DE LAS PRECAUCIONES DE BARRERA Y PROCEDIMIENTOS DE AISLAMIENTO, COMO PARTE DEL PROGRAMA DE CALIDAD Y SEGURIDAD DEL PACIENTE. CONFORME A LOS CRITERIOS DE LA SHCP, EL CUMPLIMIENTO ES DEL 106.0% SITUANDO AL INDICADOR EN SEMÁFORO DE COLOR AMARILLO.</t>
  </si>
  <si>
    <t>INSTITUTO NACIONAL DE CARDIOLOGÍA IGNACIO CHÁVEZ</t>
  </si>
  <si>
    <t>DEFINICIÓN DEL INDICADOR</t>
  </si>
  <si>
    <t>AL CIERRE DEL TERCER TRIMESTRE SE OBTUVO EL 20.6% DE PROCEDIMIENTOS DIAGNÓSTICOS DE ALTA ESPECIALIDAD REALIZADOS A PACIENTES AMBULATORIOS CON 8,671 DE UN TOTAL DE 42,007 ESTUDIOS DE GABINETE A PACIENTES AMBULATORIOS; LA PROGRAMACIÓN FUE DEL 19.0% CON 7,470 PROCEDIMIENTOS DIAGNÓSTICOS AMBULATORIOS DE ALTA ESPECIALIDAD Y UN TOTAL DE 39,315  PROCEDIMIENTOS DIAGNÓSTICOS DE GABINETE AMBULATORIOS. ES IMPORTANTE MENCIONAR QUE SE HA REALIZADO UN MAYOR NÚMERO DE PROCEDIMIENTOS DIAGNÓSTICOS DE ALTA ESPECIALIDAD POR LA COMPLEJIDAD DE LAS CARDIOPATÍAS QUE PRESENTAN LOS PACIENTES AMBULATORIOS, REQUERIDOS PARA SU TRATAMIENTO TERAPÉUTICO Y SEGUIMIENTO DEL MISMO.  EL CUMPLIMIENTO OBTENIDO ES DEL 108.4%, CONFORME AL CRITERIO DE LA SHCP EL SEMÁFORO SEÑALA COLOR AMARILLO.</t>
  </si>
  <si>
    <t>AL CIERRE DEL TERCER TRIMESTRE SE OBTUVO EL 90.0% DE USUARIOS CON PERCEPCIÓN DE SATISFACCIÓN DE LA CALIDAD EN LA ATENCIÓN HOSPITALARIA CON 556 DE 618 ENCUESTADOS; LA PROGRAMACIÓN FUE DEL 90.0% CON 636 USUARIOS A SATISFACER DE 707 A ENCUESTAR. AÚN CUANDO SE HA REALIZADO UN MENOR NÚMERO DE ENCUESTAS, LA PERCEPCIÓN DE SATISFACCIÓN DE LA CALIDAD SE HA MANTENIDO CONSTANTE. CONFORME AL CRITERIO DE LA SHCP, EL CUMPLIMIENTO ALCANZADO ES DEL 100% SITUANDO AL INDICADOR EN SEMÁFORO DE COLOR VERDE.</t>
  </si>
  <si>
    <t>AL CIERRE DEL TERCER TRIMESTRE SE OBTUVO EL 93.2% DE EXPEDIENTES CLÍNICOS REVISADOS QUE CUMPLEN CON LOS CRITERIOS DE LA NOM SSA 004 CON 192 APROBADOS DE 206 REVISADOS; LA PROGRAMACIÓN FUE DEL 84.0% CON 178 EN POSIBLE CUMPLIMIENTO DE 212 A REVISAR. ES IMPORTANTE MENCIONAR QUE UN MAYOR NÚMERO DE LOS EXPEDIENTES REVISADOS CUMPLE CON LA NORMA, Y DEBIDO A LA MIGRACIÓN DEL EXPEDIENTE CLÍNICO DE PAPEL A ELECTRÓNICO; ESTE PROCESO HA PERMITIDO LA MEJORA DE REVISIÓN DE LOS EXPEDIENTES.  EL CUMPLIMIENTO ALCANZADO ES DEL 111.0% CONFORME AL CRITERIO DE LA SHCP, EL INDICADOR SE SITÚA EN SEMÁFORO DE COLOR ROJO</t>
  </si>
  <si>
    <t>AL CIERRE DEL TERCER TRIMESTRE SE OBTUVO EL 80.9% DE OCUPACIÓN HOSPITALARIA CON 48,088 DÍAS PACIENTE Y 59,427 DÍAS CAMA, PARA OBTENCIÓN DE ESTE RESULTADO CABE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ESTA METODOLOGÍA SE APLICO PARA AMBAS VARIABLES. LA PROGRAMACIÓN FUE DEL 79.8% CON 45,264 DÍAS PACIENTE Y 56,718 DÍAS CAMA, POR LO QUE SE DEBE ACLARAR QUE DEBIDO AL PROCESO DE IMPLEMENTACIÓN DE PROCEDIMIENTOS TERAPÉUTICOS AMBULATORIOS, CON INTERVENCIONES POR HEMODINÁMICA, SE REDUJERON LAS SEIS CAMAS CENSABLES DE ESTE SERVICIO PARA LA PROGRAMACIÓN DE LA MIR 2017. ESTE PROCESO SE HA LLEVADO A CABO COMO UNA PRUEBA PILOTO, YA QUE ALGUNOS DE LOS PACIENTES QUE RECIBEN ESTE TRATAMIENTO REQUIEREN DE INTERNAMIENTO PARA OBSERVACIÓN Y PLENA MEJORÍA, POR LO QUE LAS CAMAS DE ESTE SERVICIO SE REINCORPORARON A LAS CAMAS CENSABLES PARA EL CENSO HOSPITALARIO. EL CUMPLIMIENTO OBTENIDO ES DEL 101.4%, CONFORME AL CRITERIO DE LA SHCP EL INDICADOR SE SITÚA EN SEMÁFORO DE COLOR VERDE.</t>
  </si>
  <si>
    <t>AL CIERRE DEL TERCER TRIMESTRE SE OBTUVO UN PROMEDIO DE 10.3 DE DÍAS ESTANCIA HOSPITALARIA CON 44,300 DÍAS Y 4,300 EGRESOS; EL PROMEDIO PROGRAMADO FUE DE 9.6 DÍAS ESTANCIA CON 35,018 DÍAS Y 3,648 EGRESOS. ES IMPORTANTE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EL CUMPLIMIENTO OBTENIDO ES DEL 107.3%, CONFORME AL CRITERIO DE LA SHCP, EL INDICADOR SE SITÚA EN SEMÁFORO DE COLOR AMARILLO.</t>
  </si>
  <si>
    <t>MTRO. FRANCISCO JOSÉ BAÑUELOS TÉLLEZ</t>
  </si>
  <si>
    <t>DR. JORGE GASPAR HERNÁNDEZ</t>
  </si>
</sst>
</file>

<file path=xl/styles.xml><?xml version="1.0" encoding="utf-8"?>
<styleSheet xmlns="http://schemas.openxmlformats.org/spreadsheetml/2006/main">
  <numFmts count="1">
    <numFmt numFmtId="164" formatCode="#,##0.0"/>
  </numFmts>
  <fonts count="23">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b/>
      <sz val="26"/>
      <name val="Calibri"/>
      <family val="2"/>
      <scheme val="minor"/>
    </font>
    <font>
      <b/>
      <i/>
      <sz val="26"/>
      <name val="Calibri"/>
      <family val="2"/>
      <scheme val="minor"/>
    </font>
    <font>
      <sz val="22"/>
      <name val="Calibri"/>
      <family val="2"/>
      <scheme val="minor"/>
    </font>
    <font>
      <sz val="22"/>
      <name val="Arial"/>
      <family val="2"/>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39">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0" fillId="2" borderId="0" xfId="1" applyFont="1" applyFill="1" applyProtection="1"/>
    <xf numFmtId="0" fontId="10" fillId="2" borderId="0" xfId="0" applyFont="1" applyFill="1" applyAlignment="1" applyProtection="1"/>
    <xf numFmtId="0" fontId="0" fillId="0" borderId="0" xfId="0" applyFill="1" applyProtection="1"/>
    <xf numFmtId="0" fontId="8" fillId="0" borderId="0" xfId="1" applyFont="1" applyFill="1" applyBorder="1" applyAlignment="1" applyProtection="1">
      <alignment horizontal="center" vertical="center"/>
    </xf>
    <xf numFmtId="0" fontId="15" fillId="0" borderId="7" xfId="0" applyFont="1" applyFill="1" applyBorder="1" applyAlignment="1" applyProtection="1">
      <alignment horizontal="left" vertical="center" wrapText="1"/>
    </xf>
    <xf numFmtId="3" fontId="16" fillId="0" borderId="7" xfId="0" applyNumberFormat="1" applyFont="1" applyFill="1" applyBorder="1" applyAlignment="1" applyProtection="1">
      <alignment horizontal="center" vertical="center" wrapText="1"/>
      <protection locked="0"/>
    </xf>
    <xf numFmtId="164" fontId="11" fillId="0" borderId="7" xfId="0" applyNumberFormat="1"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xf>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164" fontId="11" fillId="0" borderId="6" xfId="0" applyNumberFormat="1" applyFont="1" applyFill="1" applyBorder="1" applyAlignment="1" applyProtection="1">
      <alignment horizontal="center" vertical="center" wrapText="1"/>
    </xf>
    <xf numFmtId="0" fontId="18" fillId="7" borderId="3" xfId="0" applyFont="1" applyFill="1" applyBorder="1" applyAlignment="1" applyProtection="1">
      <alignment horizontal="center" vertical="center"/>
    </xf>
    <xf numFmtId="0" fontId="18" fillId="7" borderId="8" xfId="0" applyFont="1" applyFill="1" applyBorder="1" applyAlignment="1" applyProtection="1">
      <alignment horizontal="center" vertical="center"/>
    </xf>
    <xf numFmtId="0" fontId="18" fillId="7"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5" fillId="0" borderId="3" xfId="0" applyFont="1" applyFill="1" applyBorder="1" applyAlignment="1" applyProtection="1">
      <alignment horizontal="center" vertical="center" wrapText="1"/>
    </xf>
    <xf numFmtId="0" fontId="15" fillId="0" borderId="11" xfId="0"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xf>
    <xf numFmtId="164" fontId="11" fillId="0" borderId="11" xfId="0" applyNumberFormat="1" applyFont="1" applyFill="1" applyBorder="1" applyAlignment="1" applyProtection="1">
      <alignment horizontal="center" vertical="center" wrapText="1"/>
    </xf>
    <xf numFmtId="164" fontId="11" fillId="0" borderId="4" xfId="0" applyNumberFormat="1" applyFont="1" applyFill="1" applyBorder="1" applyAlignment="1" applyProtection="1">
      <alignment horizontal="center" vertical="center" wrapText="1"/>
    </xf>
    <xf numFmtId="164" fontId="11" fillId="0" borderId="5" xfId="0" applyNumberFormat="1" applyFont="1" applyFill="1" applyBorder="1" applyAlignment="1" applyProtection="1">
      <alignment horizontal="center" vertical="center" wrapText="1"/>
    </xf>
    <xf numFmtId="164" fontId="11" fillId="0" borderId="12" xfId="0" applyNumberFormat="1" applyFont="1" applyFill="1" applyBorder="1" applyAlignment="1" applyProtection="1">
      <alignment horizontal="center" vertical="center" wrapText="1"/>
    </xf>
    <xf numFmtId="164" fontId="11" fillId="0" borderId="13" xfId="0" applyNumberFormat="1"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8" fillId="0" borderId="3" xfId="1" applyFont="1" applyFill="1" applyBorder="1" applyAlignment="1" applyProtection="1">
      <alignment horizontal="center" vertical="center"/>
    </xf>
    <xf numFmtId="0" fontId="8" fillId="0" borderId="11" xfId="1" applyFont="1" applyFill="1" applyBorder="1" applyAlignment="1" applyProtection="1">
      <alignment horizontal="center" vertical="center"/>
    </xf>
    <xf numFmtId="0" fontId="15" fillId="0" borderId="3" xfId="0" applyFont="1" applyFill="1" applyBorder="1" applyAlignment="1" applyProtection="1">
      <alignment horizontal="left" vertical="center" wrapText="1"/>
    </xf>
    <xf numFmtId="0" fontId="15" fillId="0" borderId="11" xfId="0" applyFont="1" applyFill="1" applyBorder="1" applyAlignment="1" applyProtection="1">
      <alignment horizontal="left" vertical="center" wrapText="1"/>
    </xf>
    <xf numFmtId="3" fontId="16" fillId="0" borderId="6" xfId="0" applyNumberFormat="1" applyFont="1" applyFill="1" applyBorder="1" applyAlignment="1" applyProtection="1">
      <alignment horizontal="center" vertical="center" wrapText="1"/>
      <protection locked="0"/>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2" fillId="3"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9" xfId="0" applyFont="1" applyFill="1" applyBorder="1" applyAlignment="1" applyProtection="1">
      <alignment horizontal="center" vertical="center" wrapText="1"/>
    </xf>
    <xf numFmtId="0" fontId="12" fillId="3" borderId="10" xfId="0" applyFont="1" applyFill="1" applyBorder="1" applyAlignment="1" applyProtection="1">
      <alignment horizontal="center" vertical="center" wrapText="1"/>
    </xf>
    <xf numFmtId="0" fontId="12" fillId="3" borderId="12" xfId="0" applyFont="1" applyFill="1" applyBorder="1" applyAlignment="1" applyProtection="1">
      <alignment horizontal="center" vertical="center" wrapText="1"/>
    </xf>
    <xf numFmtId="0" fontId="12" fillId="3" borderId="13"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49" fontId="7" fillId="0" borderId="6" xfId="0" applyNumberFormat="1" applyFont="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0" fontId="11" fillId="6" borderId="0" xfId="0" applyFont="1" applyFill="1" applyAlignment="1" applyProtection="1">
      <alignment horizontal="center" vertical="center" wrapText="1"/>
    </xf>
    <xf numFmtId="0" fontId="11" fillId="6" borderId="0" xfId="0" applyFont="1" applyFill="1" applyAlignment="1" applyProtection="1">
      <alignment horizontal="center" vertical="center"/>
    </xf>
    <xf numFmtId="0" fontId="18" fillId="7" borderId="6"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8" fillId="0" borderId="6" xfId="1" applyFont="1" applyFill="1" applyBorder="1" applyAlignment="1" applyProtection="1">
      <alignment horizontal="center" vertical="center"/>
    </xf>
    <xf numFmtId="0" fontId="17" fillId="0" borderId="6" xfId="0" applyFont="1" applyFill="1" applyBorder="1" applyAlignment="1" applyProtection="1">
      <alignment horizontal="left" vertical="center" wrapText="1"/>
    </xf>
    <xf numFmtId="0" fontId="15" fillId="0" borderId="6" xfId="0" applyFont="1" applyFill="1" applyBorder="1" applyAlignment="1" applyProtection="1">
      <alignment horizontal="left" vertical="center" wrapText="1"/>
    </xf>
    <xf numFmtId="0" fontId="8" fillId="7" borderId="3" xfId="1" applyFont="1" applyFill="1" applyBorder="1" applyAlignment="1" applyProtection="1">
      <alignment horizontal="center" vertical="center"/>
    </xf>
    <xf numFmtId="0" fontId="8" fillId="7" borderId="11" xfId="1" applyFont="1" applyFill="1" applyBorder="1" applyAlignment="1" applyProtection="1">
      <alignment horizontal="center" vertical="center"/>
    </xf>
    <xf numFmtId="0" fontId="15" fillId="7" borderId="6" xfId="0" applyFont="1" applyFill="1" applyBorder="1" applyAlignment="1" applyProtection="1">
      <alignment horizontal="left" vertical="center" wrapText="1"/>
    </xf>
    <xf numFmtId="3" fontId="16" fillId="7" borderId="6" xfId="0" applyNumberFormat="1" applyFont="1" applyFill="1" applyBorder="1" applyAlignment="1" applyProtection="1">
      <alignment horizontal="center" vertical="center" wrapText="1"/>
    </xf>
    <xf numFmtId="3" fontId="20" fillId="0" borderId="6" xfId="0" applyNumberFormat="1" applyFont="1" applyFill="1" applyBorder="1" applyAlignment="1" applyProtection="1">
      <alignment horizontal="center" vertical="center" wrapText="1"/>
      <protection locked="0"/>
    </xf>
    <xf numFmtId="164" fontId="19" fillId="0" borderId="3" xfId="0" applyNumberFormat="1" applyFont="1" applyFill="1" applyBorder="1" applyAlignment="1" applyProtection="1">
      <alignment horizontal="center" vertical="center" wrapText="1"/>
    </xf>
    <xf numFmtId="164" fontId="19" fillId="0" borderId="11" xfId="0" applyNumberFormat="1" applyFont="1" applyFill="1" applyBorder="1" applyAlignment="1" applyProtection="1">
      <alignment horizontal="center" vertical="center" wrapText="1"/>
    </xf>
    <xf numFmtId="164" fontId="19" fillId="0" borderId="6"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3" fontId="16" fillId="0" borderId="3" xfId="0" applyNumberFormat="1" applyFont="1" applyFill="1" applyBorder="1" applyAlignment="1" applyProtection="1">
      <alignment horizontal="center" vertical="center" wrapText="1"/>
      <protection locked="0"/>
    </xf>
    <xf numFmtId="3" fontId="16" fillId="0" borderId="11" xfId="0" applyNumberFormat="1" applyFont="1" applyFill="1" applyBorder="1" applyAlignment="1" applyProtection="1">
      <alignment horizontal="center" vertical="center" wrapText="1"/>
      <protection locked="0"/>
    </xf>
    <xf numFmtId="3" fontId="20" fillId="0" borderId="3" xfId="0" applyNumberFormat="1" applyFont="1" applyFill="1" applyBorder="1" applyAlignment="1" applyProtection="1">
      <alignment horizontal="center" vertical="center" wrapText="1"/>
      <protection locked="0"/>
    </xf>
    <xf numFmtId="3" fontId="20" fillId="0" borderId="11" xfId="0" applyNumberFormat="1" applyFont="1" applyFill="1" applyBorder="1" applyAlignment="1" applyProtection="1">
      <alignment horizontal="center" vertical="center" wrapText="1"/>
      <protection locked="0"/>
    </xf>
    <xf numFmtId="0" fontId="7" fillId="0" borderId="0" xfId="0" applyFont="1" applyAlignment="1" applyProtection="1">
      <alignment horizontal="center"/>
    </xf>
    <xf numFmtId="164" fontId="19" fillId="0" borderId="4" xfId="0" applyNumberFormat="1" applyFont="1" applyFill="1" applyBorder="1" applyAlignment="1" applyProtection="1">
      <alignment horizontal="center" vertical="center" wrapText="1"/>
    </xf>
    <xf numFmtId="164" fontId="19" fillId="0" borderId="5" xfId="0" applyNumberFormat="1" applyFont="1" applyFill="1" applyBorder="1" applyAlignment="1" applyProtection="1">
      <alignment horizontal="center" vertical="center" wrapText="1"/>
    </xf>
    <xf numFmtId="164" fontId="19" fillId="0" borderId="12" xfId="0" applyNumberFormat="1" applyFont="1" applyFill="1" applyBorder="1" applyAlignment="1" applyProtection="1">
      <alignment horizontal="center" vertical="center" wrapText="1"/>
    </xf>
    <xf numFmtId="164" fontId="19" fillId="0" borderId="13" xfId="0" applyNumberFormat="1" applyFont="1" applyFill="1" applyBorder="1" applyAlignment="1" applyProtection="1">
      <alignment horizontal="center" vertical="center" wrapText="1"/>
    </xf>
    <xf numFmtId="0" fontId="12" fillId="2" borderId="0" xfId="0" applyFont="1" applyFill="1" applyAlignment="1" applyProtection="1">
      <alignment horizontal="center"/>
    </xf>
    <xf numFmtId="0" fontId="13" fillId="2" borderId="0" xfId="0" applyFont="1" applyFill="1" applyAlignment="1" applyProtection="1">
      <alignment horizontal="center"/>
    </xf>
    <xf numFmtId="0" fontId="12" fillId="2" borderId="1" xfId="0" applyFont="1" applyFill="1" applyBorder="1" applyAlignment="1" applyProtection="1">
      <protection locked="0"/>
    </xf>
    <xf numFmtId="0" fontId="14" fillId="2" borderId="1" xfId="0" applyFont="1" applyFill="1" applyBorder="1" applyAlignment="1" applyProtection="1">
      <protection locked="0"/>
    </xf>
    <xf numFmtId="0" fontId="8" fillId="7" borderId="6" xfId="1" applyFont="1" applyFill="1" applyBorder="1" applyAlignment="1" applyProtection="1">
      <alignment horizontal="center" vertical="center"/>
    </xf>
    <xf numFmtId="0" fontId="15" fillId="7" borderId="3"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3" fontId="16" fillId="7" borderId="3" xfId="0" applyNumberFormat="1" applyFont="1" applyFill="1" applyBorder="1" applyAlignment="1" applyProtection="1">
      <alignment horizontal="center" vertical="center" wrapText="1"/>
      <protection locked="0"/>
    </xf>
    <xf numFmtId="3" fontId="16" fillId="7" borderId="11" xfId="0" applyNumberFormat="1" applyFont="1" applyFill="1" applyBorder="1" applyAlignment="1" applyProtection="1">
      <alignment horizontal="center" vertical="center" wrapText="1"/>
      <protection locked="0"/>
    </xf>
    <xf numFmtId="3" fontId="20" fillId="7" borderId="3" xfId="0" applyNumberFormat="1" applyFont="1" applyFill="1" applyBorder="1" applyAlignment="1" applyProtection="1">
      <alignment horizontal="center" vertical="center" wrapText="1"/>
      <protection locked="0"/>
    </xf>
    <xf numFmtId="3" fontId="20" fillId="7" borderId="11" xfId="0" applyNumberFormat="1" applyFont="1" applyFill="1" applyBorder="1" applyAlignment="1" applyProtection="1">
      <alignment horizontal="center" vertical="center" wrapText="1"/>
      <protection locked="0"/>
    </xf>
    <xf numFmtId="0" fontId="14" fillId="2" borderId="0" xfId="0" applyFont="1" applyFill="1" applyProtection="1"/>
    <xf numFmtId="0" fontId="14" fillId="2" borderId="0" xfId="0" applyFont="1" applyFill="1" applyAlignment="1" applyProtection="1">
      <alignment horizontal="center"/>
    </xf>
    <xf numFmtId="0" fontId="14" fillId="2" borderId="0" xfId="0" applyFont="1" applyFill="1" applyAlignment="1" applyProtection="1"/>
    <xf numFmtId="14" fontId="14" fillId="2" borderId="0" xfId="0" applyNumberFormat="1" applyFont="1" applyFill="1" applyAlignment="1" applyProtection="1">
      <alignment horizontal="center"/>
    </xf>
    <xf numFmtId="0" fontId="14" fillId="2" borderId="14" xfId="0" applyFont="1" applyFill="1" applyBorder="1" applyAlignment="1" applyProtection="1">
      <alignment horizontal="center"/>
    </xf>
    <xf numFmtId="0" fontId="14" fillId="0" borderId="0" xfId="0" applyFont="1" applyProtection="1"/>
    <xf numFmtId="0" fontId="14" fillId="0" borderId="0" xfId="0" applyFont="1" applyAlignment="1" applyProtection="1"/>
    <xf numFmtId="0" fontId="14" fillId="4" borderId="4" xfId="0" applyFont="1" applyFill="1" applyBorder="1" applyAlignment="1" applyProtection="1">
      <alignment horizontal="center" vertical="center"/>
    </xf>
    <xf numFmtId="0" fontId="14" fillId="4" borderId="7" xfId="0" applyFont="1" applyFill="1" applyBorder="1" applyAlignment="1" applyProtection="1">
      <alignment horizontal="center" vertical="center"/>
    </xf>
    <xf numFmtId="0" fontId="14" fillId="4" borderId="9" xfId="0" applyFont="1" applyFill="1" applyBorder="1" applyAlignment="1" applyProtection="1">
      <alignment horizontal="center" vertical="center"/>
    </xf>
    <xf numFmtId="0" fontId="14" fillId="4" borderId="0" xfId="0" applyFont="1" applyFill="1" applyBorder="1" applyAlignment="1" applyProtection="1">
      <alignment horizontal="center" vertical="center"/>
    </xf>
    <xf numFmtId="0" fontId="14" fillId="4" borderId="12" xfId="0" applyFont="1" applyFill="1" applyBorder="1" applyAlignment="1" applyProtection="1">
      <alignment horizontal="center" vertical="center"/>
    </xf>
    <xf numFmtId="0" fontId="14" fillId="4" borderId="14" xfId="0" applyFont="1" applyFill="1" applyBorder="1" applyAlignment="1" applyProtection="1">
      <alignment horizontal="center" vertical="center"/>
    </xf>
    <xf numFmtId="49" fontId="14" fillId="0" borderId="15" xfId="0" applyNumberFormat="1" applyFont="1" applyFill="1" applyBorder="1" applyAlignment="1" applyProtection="1">
      <alignment horizontal="left" vertical="top" wrapText="1"/>
    </xf>
    <xf numFmtId="49" fontId="14" fillId="0" borderId="16" xfId="0" applyNumberFormat="1" applyFont="1" applyFill="1" applyBorder="1" applyAlignment="1" applyProtection="1">
      <alignment horizontal="left" vertical="top" wrapText="1"/>
    </xf>
    <xf numFmtId="49" fontId="14" fillId="0" borderId="17" xfId="0" applyNumberFormat="1" applyFont="1" applyFill="1" applyBorder="1" applyAlignment="1" applyProtection="1">
      <alignment horizontal="left" vertical="top" wrapText="1"/>
    </xf>
    <xf numFmtId="0" fontId="21" fillId="0" borderId="15" xfId="0" applyNumberFormat="1" applyFont="1" applyFill="1" applyBorder="1" applyAlignment="1" applyProtection="1">
      <alignment horizontal="justify" vertical="center" wrapText="1"/>
      <protection locked="0"/>
    </xf>
    <xf numFmtId="0" fontId="21" fillId="0" borderId="16" xfId="0" applyNumberFormat="1" applyFont="1" applyFill="1" applyBorder="1" applyAlignment="1" applyProtection="1">
      <alignment horizontal="justify" vertical="center" wrapText="1"/>
      <protection locked="0"/>
    </xf>
    <xf numFmtId="0" fontId="21" fillId="0" borderId="17" xfId="0" applyNumberFormat="1" applyFont="1" applyFill="1" applyBorder="1" applyAlignment="1" applyProtection="1">
      <alignment horizontal="justify" vertical="center" wrapText="1"/>
      <protection locked="0"/>
    </xf>
    <xf numFmtId="49" fontId="14" fillId="0" borderId="15" xfId="0" applyNumberFormat="1" applyFont="1" applyFill="1" applyBorder="1" applyAlignment="1" applyProtection="1">
      <alignment horizontal="left" vertical="top" wrapText="1"/>
      <protection locked="0"/>
    </xf>
    <xf numFmtId="49" fontId="14" fillId="0" borderId="16" xfId="0" applyNumberFormat="1" applyFont="1" applyFill="1" applyBorder="1" applyAlignment="1" applyProtection="1">
      <alignment horizontal="left" vertical="top" wrapText="1"/>
      <protection locked="0"/>
    </xf>
    <xf numFmtId="49" fontId="14" fillId="0" borderId="17" xfId="0" applyNumberFormat="1" applyFont="1" applyFill="1" applyBorder="1" applyAlignment="1" applyProtection="1">
      <alignment horizontal="left" vertical="top" wrapText="1"/>
      <protection locked="0"/>
    </xf>
    <xf numFmtId="49" fontId="21" fillId="0" borderId="15" xfId="0" applyNumberFormat="1" applyFont="1" applyFill="1" applyBorder="1" applyAlignment="1" applyProtection="1">
      <alignment horizontal="left" vertical="top" wrapText="1"/>
    </xf>
    <xf numFmtId="49" fontId="21" fillId="0" borderId="16" xfId="0" applyNumberFormat="1" applyFont="1" applyFill="1" applyBorder="1" applyAlignment="1" applyProtection="1">
      <alignment horizontal="left" vertical="top" wrapText="1"/>
    </xf>
    <xf numFmtId="49" fontId="21" fillId="0" borderId="17" xfId="0" applyNumberFormat="1" applyFont="1" applyFill="1" applyBorder="1" applyAlignment="1" applyProtection="1">
      <alignment horizontal="left" vertical="top" wrapText="1"/>
    </xf>
    <xf numFmtId="49" fontId="21" fillId="0" borderId="15" xfId="0" applyNumberFormat="1" applyFont="1" applyFill="1" applyBorder="1" applyAlignment="1" applyProtection="1">
      <alignment horizontal="left" vertical="top" wrapText="1"/>
      <protection locked="0"/>
    </xf>
    <xf numFmtId="49" fontId="21" fillId="0" borderId="16" xfId="0" applyNumberFormat="1" applyFont="1" applyFill="1" applyBorder="1" applyAlignment="1" applyProtection="1">
      <alignment horizontal="left" vertical="top" wrapText="1"/>
      <protection locked="0"/>
    </xf>
    <xf numFmtId="49" fontId="21" fillId="0" borderId="17" xfId="0" applyNumberFormat="1" applyFont="1" applyFill="1" applyBorder="1" applyAlignment="1" applyProtection="1">
      <alignment horizontal="left" vertical="top" wrapText="1"/>
      <protection locked="0"/>
    </xf>
    <xf numFmtId="0" fontId="22" fillId="0" borderId="14" xfId="0" applyFont="1" applyFill="1" applyBorder="1" applyAlignment="1" applyProtection="1">
      <alignment vertical="center"/>
    </xf>
    <xf numFmtId="0" fontId="14" fillId="4" borderId="6" xfId="0" applyFont="1" applyFill="1" applyBorder="1" applyAlignment="1" applyProtection="1">
      <alignment horizontal="center" vertical="center"/>
    </xf>
    <xf numFmtId="49" fontId="14" fillId="0" borderId="6" xfId="0" applyNumberFormat="1" applyFont="1" applyFill="1" applyBorder="1" applyAlignment="1" applyProtection="1">
      <alignment horizontal="left" vertical="top" wrapText="1"/>
    </xf>
    <xf numFmtId="49" fontId="14" fillId="0" borderId="6" xfId="0" applyNumberFormat="1" applyFont="1" applyFill="1" applyBorder="1" applyAlignment="1" applyProtection="1">
      <alignment horizontal="left" vertical="top" wrapText="1"/>
      <protection locked="0"/>
    </xf>
    <xf numFmtId="49" fontId="14" fillId="0" borderId="7" xfId="0" applyNumberFormat="1" applyFont="1" applyFill="1" applyBorder="1" applyAlignment="1" applyProtection="1">
      <alignment horizontal="left" vertical="top" wrapText="1"/>
      <protection locked="0"/>
    </xf>
    <xf numFmtId="49" fontId="14" fillId="0" borderId="5" xfId="0" applyNumberFormat="1" applyFont="1" applyFill="1" applyBorder="1" applyAlignment="1" applyProtection="1">
      <alignment horizontal="left" vertical="top" wrapText="1"/>
      <protection locked="0"/>
    </xf>
    <xf numFmtId="0" fontId="14" fillId="0" borderId="0" xfId="0" applyFont="1" applyAlignment="1" applyProtection="1">
      <alignment horizontal="center"/>
    </xf>
    <xf numFmtId="0" fontId="14" fillId="0" borderId="7" xfId="0" applyFont="1" applyBorder="1" applyAlignment="1" applyProtection="1">
      <alignment horizontal="center" vertical="center" wrapText="1"/>
    </xf>
    <xf numFmtId="0" fontId="14" fillId="0" borderId="7" xfId="0" applyFont="1" applyBorder="1" applyAlignment="1" applyProtection="1">
      <alignment horizontal="center" vertical="center"/>
    </xf>
    <xf numFmtId="0" fontId="7" fillId="0" borderId="14" xfId="0" applyFont="1" applyFill="1" applyBorder="1" applyAlignment="1" applyProtection="1">
      <alignment horizontal="center"/>
      <protection locked="0"/>
    </xf>
  </cellXfs>
  <cellStyles count="2">
    <cellStyle name="Normal" xfId="0" builtinId="0"/>
    <cellStyle name="Normal 2" xfId="1"/>
  </cellStyles>
  <dxfs count="0"/>
  <tableStyles count="0" defaultTableStyle="TableStyleMedium2" defaultPivotStyle="PivotStyleLight16"/>
  <colors>
    <mruColors>
      <color rgb="FF0000FF"/>
      <color rgb="FF99FF99"/>
      <color rgb="FF00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48"/>
  <sheetViews>
    <sheetView tabSelected="1" view="pageBreakPreview" topLeftCell="A136" zoomScale="30" zoomScaleNormal="40" zoomScaleSheetLayoutView="30" zoomScalePageLayoutView="40" workbookViewId="0">
      <selection activeCell="J140" sqref="J140:S140"/>
    </sheetView>
  </sheetViews>
  <sheetFormatPr baseColWidth="10" defaultRowHeight="28.5"/>
  <cols>
    <col min="1" max="1" width="7.710937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106"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c r="A1" s="1" t="s">
        <v>0</v>
      </c>
      <c r="B1" s="2"/>
      <c r="C1" s="3"/>
      <c r="D1" s="4"/>
      <c r="E1" s="4"/>
      <c r="F1" s="4"/>
      <c r="G1" s="4"/>
      <c r="H1" s="4"/>
      <c r="I1" s="4"/>
      <c r="J1" s="101"/>
      <c r="K1" s="101"/>
      <c r="L1" s="101"/>
      <c r="M1" s="101"/>
      <c r="N1" s="101"/>
      <c r="O1" s="101"/>
      <c r="P1" s="101"/>
      <c r="Q1" s="101"/>
      <c r="R1" s="101"/>
      <c r="S1" s="101"/>
    </row>
    <row r="2" spans="1:19">
      <c r="A2" s="1" t="s">
        <v>1</v>
      </c>
      <c r="B2" s="2"/>
      <c r="C2" s="3"/>
      <c r="D2" s="4"/>
      <c r="E2" s="90" t="s">
        <v>2</v>
      </c>
      <c r="F2" s="90"/>
      <c r="G2" s="90"/>
      <c r="H2" s="90"/>
      <c r="I2" s="90"/>
      <c r="J2" s="90"/>
      <c r="K2" s="90"/>
      <c r="L2" s="90"/>
      <c r="M2" s="90"/>
      <c r="N2" s="101"/>
      <c r="O2" s="101"/>
      <c r="P2" s="101"/>
      <c r="Q2" s="101"/>
      <c r="R2" s="101"/>
      <c r="S2" s="101"/>
    </row>
    <row r="3" spans="1:19">
      <c r="A3" s="4"/>
      <c r="B3" s="4"/>
      <c r="C3" s="4"/>
      <c r="D3" s="4"/>
      <c r="E3" s="4"/>
      <c r="F3" s="4"/>
      <c r="G3" s="4"/>
      <c r="H3" s="4"/>
      <c r="I3" s="4"/>
      <c r="J3" s="101"/>
      <c r="K3" s="101"/>
      <c r="L3" s="101"/>
      <c r="M3" s="101"/>
      <c r="N3" s="101"/>
      <c r="O3" s="101"/>
      <c r="P3" s="101"/>
      <c r="Q3" s="101"/>
      <c r="R3" s="101"/>
      <c r="S3" s="101"/>
    </row>
    <row r="4" spans="1:19">
      <c r="A4" s="6" t="s">
        <v>3</v>
      </c>
      <c r="B4" s="7"/>
      <c r="C4" s="4"/>
      <c r="D4" s="4"/>
      <c r="E4" s="85"/>
      <c r="F4" s="85"/>
      <c r="G4" s="85"/>
      <c r="H4" s="85"/>
      <c r="I4" s="85"/>
      <c r="J4" s="85"/>
      <c r="K4" s="85"/>
      <c r="L4" s="85"/>
      <c r="M4" s="85"/>
      <c r="N4" s="107"/>
      <c r="O4" s="101"/>
      <c r="P4" s="101"/>
      <c r="Q4" s="101"/>
      <c r="R4" s="101"/>
      <c r="S4" s="101"/>
    </row>
    <row r="5" spans="1:19">
      <c r="A5" s="4"/>
      <c r="B5" s="4"/>
      <c r="C5" s="4"/>
      <c r="D5" s="91" t="s">
        <v>73</v>
      </c>
      <c r="E5" s="91"/>
      <c r="F5" s="91"/>
      <c r="G5" s="91"/>
      <c r="H5" s="91"/>
      <c r="I5" s="91"/>
      <c r="J5" s="91"/>
      <c r="K5" s="91"/>
      <c r="L5" s="91"/>
      <c r="M5" s="91"/>
      <c r="N5" s="91"/>
      <c r="O5" s="101"/>
      <c r="P5" s="101"/>
      <c r="Q5" s="101"/>
      <c r="R5" s="101"/>
      <c r="S5" s="101"/>
    </row>
    <row r="6" spans="1:19">
      <c r="A6" s="4"/>
      <c r="B6" s="4"/>
      <c r="C6" s="4"/>
      <c r="D6" s="4"/>
      <c r="E6" s="4"/>
      <c r="F6" s="4"/>
      <c r="G6" s="4"/>
      <c r="H6" s="4"/>
      <c r="I6" s="4"/>
      <c r="J6" s="101"/>
      <c r="K6" s="101"/>
      <c r="L6" s="101"/>
      <c r="M6" s="101"/>
      <c r="N6" s="101"/>
      <c r="O6" s="101"/>
      <c r="P6" s="101"/>
      <c r="Q6" s="101"/>
      <c r="R6" s="101"/>
      <c r="S6" s="101"/>
    </row>
    <row r="7" spans="1:19" ht="29.25" thickBot="1">
      <c r="A7" s="4"/>
      <c r="B7" s="4"/>
      <c r="C7" s="6" t="s">
        <v>4</v>
      </c>
      <c r="D7" s="8" t="s">
        <v>75</v>
      </c>
      <c r="E7" s="4"/>
      <c r="F7" s="4"/>
      <c r="G7" s="4"/>
      <c r="H7" s="4"/>
      <c r="I7" s="4"/>
      <c r="J7" s="101"/>
      <c r="K7" s="101"/>
      <c r="L7" s="101"/>
      <c r="M7" s="101"/>
      <c r="N7" s="101"/>
      <c r="O7" s="101"/>
      <c r="P7" s="101"/>
      <c r="Q7" s="101"/>
      <c r="R7" s="101"/>
      <c r="S7" s="101"/>
    </row>
    <row r="8" spans="1:19">
      <c r="A8" s="4"/>
      <c r="B8" s="4"/>
      <c r="C8" s="7"/>
      <c r="D8" s="9"/>
      <c r="E8" s="4"/>
      <c r="F8" s="4"/>
      <c r="G8" s="4"/>
      <c r="H8" s="4"/>
      <c r="I8" s="4"/>
      <c r="J8" s="101"/>
      <c r="K8" s="101"/>
      <c r="L8" s="101"/>
      <c r="M8" s="102"/>
      <c r="N8" s="102"/>
      <c r="O8" s="102"/>
      <c r="P8" s="102"/>
      <c r="Q8" s="102"/>
      <c r="R8" s="102"/>
      <c r="S8" s="102"/>
    </row>
    <row r="9" spans="1:19" ht="28.5" customHeight="1" thickBot="1">
      <c r="A9" s="4"/>
      <c r="B9" s="4"/>
      <c r="C9" s="6" t="s">
        <v>5</v>
      </c>
      <c r="D9" s="92" t="s">
        <v>84</v>
      </c>
      <c r="E9" s="93"/>
      <c r="F9" s="93"/>
      <c r="G9" s="93"/>
      <c r="H9" s="93"/>
      <c r="I9" s="93"/>
      <c r="J9" s="93"/>
      <c r="K9" s="101"/>
      <c r="L9" s="101"/>
      <c r="M9" s="103"/>
      <c r="N9" s="103"/>
      <c r="O9" s="103"/>
      <c r="P9" s="103"/>
      <c r="Q9" s="103"/>
      <c r="R9" s="103"/>
      <c r="S9" s="103"/>
    </row>
    <row r="10" spans="1:19">
      <c r="A10" s="4"/>
      <c r="B10" s="7"/>
      <c r="C10" s="4"/>
      <c r="D10" s="4"/>
      <c r="E10" s="4"/>
      <c r="F10" s="4"/>
      <c r="G10" s="4"/>
      <c r="H10" s="4"/>
      <c r="I10" s="4"/>
      <c r="J10" s="101"/>
      <c r="K10" s="101"/>
      <c r="L10" s="101"/>
      <c r="M10" s="101"/>
      <c r="N10" s="101"/>
      <c r="O10" s="101"/>
      <c r="P10" s="101"/>
      <c r="Q10" s="101"/>
      <c r="R10" s="101"/>
      <c r="S10" s="101"/>
    </row>
    <row r="11" spans="1:19" ht="37.5" customHeight="1">
      <c r="A11" s="10"/>
      <c r="B11" s="14" t="s">
        <v>30</v>
      </c>
      <c r="C11" s="15" t="s">
        <v>31</v>
      </c>
      <c r="D11" s="4"/>
      <c r="E11" s="4"/>
      <c r="F11" s="4"/>
      <c r="G11" s="4"/>
      <c r="H11" s="4"/>
      <c r="I11" s="4"/>
      <c r="J11" s="101"/>
      <c r="K11" s="101"/>
      <c r="L11" s="101"/>
      <c r="M11" s="101"/>
      <c r="N11" s="104"/>
      <c r="O11" s="102"/>
      <c r="P11" s="102"/>
      <c r="Q11" s="104"/>
      <c r="R11" s="102"/>
      <c r="S11" s="102"/>
    </row>
    <row r="12" spans="1:19" ht="30" customHeight="1">
      <c r="A12" s="10"/>
      <c r="B12" s="11"/>
      <c r="C12" s="11"/>
      <c r="D12" s="4"/>
      <c r="E12" s="4"/>
      <c r="F12" s="4"/>
      <c r="G12" s="4"/>
      <c r="H12" s="4"/>
      <c r="I12" s="4"/>
      <c r="J12" s="101"/>
      <c r="K12" s="101"/>
      <c r="L12" s="101"/>
      <c r="M12" s="101"/>
      <c r="N12" s="102"/>
      <c r="O12" s="102"/>
      <c r="P12" s="102"/>
      <c r="Q12" s="102"/>
      <c r="R12" s="102"/>
      <c r="S12" s="102"/>
    </row>
    <row r="13" spans="1:19" ht="15" customHeight="1">
      <c r="A13" s="4"/>
      <c r="B13" s="4"/>
      <c r="C13" s="4"/>
      <c r="D13" s="4"/>
      <c r="E13" s="4"/>
      <c r="F13" s="4"/>
      <c r="G13" s="4"/>
      <c r="H13" s="4"/>
      <c r="I13" s="4"/>
      <c r="J13" s="101"/>
      <c r="K13" s="101"/>
      <c r="L13" s="101"/>
      <c r="M13" s="101"/>
      <c r="N13" s="105"/>
      <c r="O13" s="105"/>
      <c r="P13" s="105"/>
      <c r="Q13" s="105"/>
      <c r="R13" s="105"/>
      <c r="S13" s="105"/>
    </row>
    <row r="14" spans="1:19" ht="30" customHeight="1">
      <c r="A14" s="50" t="s">
        <v>6</v>
      </c>
      <c r="B14" s="53" t="s">
        <v>85</v>
      </c>
      <c r="C14" s="54"/>
      <c r="D14" s="59" t="s">
        <v>7</v>
      </c>
      <c r="E14" s="59"/>
      <c r="F14" s="38" t="s">
        <v>71</v>
      </c>
      <c r="G14" s="39"/>
      <c r="H14" s="38" t="s">
        <v>72</v>
      </c>
      <c r="I14" s="39"/>
      <c r="J14" s="108" t="s">
        <v>8</v>
      </c>
      <c r="K14" s="109"/>
      <c r="L14" s="109"/>
      <c r="M14" s="109"/>
      <c r="N14" s="109"/>
      <c r="O14" s="109"/>
      <c r="P14" s="109"/>
      <c r="Q14" s="109"/>
      <c r="R14" s="109"/>
      <c r="S14" s="109"/>
    </row>
    <row r="15" spans="1:19" ht="30" customHeight="1">
      <c r="A15" s="51"/>
      <c r="B15" s="55"/>
      <c r="C15" s="56"/>
      <c r="D15" s="23" t="s">
        <v>9</v>
      </c>
      <c r="E15" s="23" t="s">
        <v>10</v>
      </c>
      <c r="F15" s="40"/>
      <c r="G15" s="41"/>
      <c r="H15" s="40"/>
      <c r="I15" s="41"/>
      <c r="J15" s="110"/>
      <c r="K15" s="111"/>
      <c r="L15" s="111"/>
      <c r="M15" s="111"/>
      <c r="N15" s="111"/>
      <c r="O15" s="111"/>
      <c r="P15" s="111"/>
      <c r="Q15" s="111"/>
      <c r="R15" s="111"/>
      <c r="S15" s="111"/>
    </row>
    <row r="16" spans="1:19" ht="30" customHeight="1">
      <c r="A16" s="52"/>
      <c r="B16" s="57"/>
      <c r="C16" s="58"/>
      <c r="D16" s="22" t="s">
        <v>11</v>
      </c>
      <c r="E16" s="22" t="s">
        <v>12</v>
      </c>
      <c r="F16" s="60" t="s">
        <v>13</v>
      </c>
      <c r="G16" s="60"/>
      <c r="H16" s="60" t="s">
        <v>14</v>
      </c>
      <c r="I16" s="60"/>
      <c r="J16" s="112"/>
      <c r="K16" s="113"/>
      <c r="L16" s="113"/>
      <c r="M16" s="113"/>
      <c r="N16" s="113"/>
      <c r="O16" s="113"/>
      <c r="P16" s="113"/>
      <c r="Q16" s="113"/>
      <c r="R16" s="113"/>
      <c r="S16" s="113"/>
    </row>
    <row r="17" spans="1:19" ht="68.25" customHeight="1">
      <c r="A17" s="25">
        <v>1</v>
      </c>
      <c r="B17" s="28" t="s">
        <v>15</v>
      </c>
      <c r="C17" s="30" t="s">
        <v>32</v>
      </c>
      <c r="D17" s="32">
        <f>IF(D21=0,0,ROUND(D19/D21*100,1))</f>
        <v>6.8</v>
      </c>
      <c r="E17" s="76">
        <f>IF(E21=0,0,ROUND(E19/E21*100,1))</f>
        <v>27.1</v>
      </c>
      <c r="F17" s="34">
        <f>E17-D17</f>
        <v>20.3</v>
      </c>
      <c r="G17" s="35"/>
      <c r="H17" s="34">
        <f>IF(D17=0,0,ROUND(E17/D17*100,1))</f>
        <v>398.5</v>
      </c>
      <c r="I17" s="35"/>
      <c r="J17" s="114" t="s">
        <v>23</v>
      </c>
      <c r="K17" s="115"/>
      <c r="L17" s="115"/>
      <c r="M17" s="115"/>
      <c r="N17" s="115"/>
      <c r="O17" s="115"/>
      <c r="P17" s="115"/>
      <c r="Q17" s="115"/>
      <c r="R17" s="115"/>
      <c r="S17" s="116"/>
    </row>
    <row r="18" spans="1:19" ht="261" customHeight="1">
      <c r="A18" s="26"/>
      <c r="B18" s="29"/>
      <c r="C18" s="31"/>
      <c r="D18" s="33"/>
      <c r="E18" s="77"/>
      <c r="F18" s="36"/>
      <c r="G18" s="37"/>
      <c r="H18" s="36"/>
      <c r="I18" s="37"/>
      <c r="J18" s="117" t="s">
        <v>79</v>
      </c>
      <c r="K18" s="118"/>
      <c r="L18" s="118"/>
      <c r="M18" s="118"/>
      <c r="N18" s="118"/>
      <c r="O18" s="118"/>
      <c r="P18" s="118"/>
      <c r="Q18" s="118"/>
      <c r="R18" s="118"/>
      <c r="S18" s="119"/>
    </row>
    <row r="19" spans="1:19" ht="39.75" customHeight="1">
      <c r="A19" s="26"/>
      <c r="B19" s="42" t="s">
        <v>16</v>
      </c>
      <c r="C19" s="79" t="s">
        <v>33</v>
      </c>
      <c r="D19" s="81">
        <v>316</v>
      </c>
      <c r="E19" s="83">
        <v>1111</v>
      </c>
      <c r="F19" s="34">
        <f t="shared" ref="F19" si="0">E19-D19</f>
        <v>795</v>
      </c>
      <c r="G19" s="35"/>
      <c r="H19" s="34">
        <f t="shared" ref="H19" si="1">IF(D19=0,0,ROUND(E19/D19*100,1))</f>
        <v>351.6</v>
      </c>
      <c r="I19" s="35"/>
      <c r="J19" s="114" t="s">
        <v>29</v>
      </c>
      <c r="K19" s="115"/>
      <c r="L19" s="115"/>
      <c r="M19" s="115"/>
      <c r="N19" s="115"/>
      <c r="O19" s="115"/>
      <c r="P19" s="115"/>
      <c r="Q19" s="115"/>
      <c r="R19" s="115"/>
      <c r="S19" s="116"/>
    </row>
    <row r="20" spans="1:19" ht="200.1" customHeight="1">
      <c r="A20" s="26"/>
      <c r="B20" s="43"/>
      <c r="C20" s="80"/>
      <c r="D20" s="82"/>
      <c r="E20" s="84"/>
      <c r="F20" s="36"/>
      <c r="G20" s="37"/>
      <c r="H20" s="36"/>
      <c r="I20" s="37"/>
      <c r="J20" s="120"/>
      <c r="K20" s="121"/>
      <c r="L20" s="121"/>
      <c r="M20" s="121"/>
      <c r="N20" s="121"/>
      <c r="O20" s="121"/>
      <c r="P20" s="121"/>
      <c r="Q20" s="121"/>
      <c r="R20" s="121"/>
      <c r="S20" s="122"/>
    </row>
    <row r="21" spans="1:19" ht="36" customHeight="1">
      <c r="A21" s="26"/>
      <c r="B21" s="42" t="s">
        <v>17</v>
      </c>
      <c r="C21" s="44" t="s">
        <v>34</v>
      </c>
      <c r="D21" s="81">
        <v>4650</v>
      </c>
      <c r="E21" s="83">
        <v>4106</v>
      </c>
      <c r="F21" s="34">
        <f>E21-D21</f>
        <v>-544</v>
      </c>
      <c r="G21" s="35"/>
      <c r="H21" s="34">
        <f>IF(D21=0,0,ROUND(E21/D21*100,1))</f>
        <v>88.3</v>
      </c>
      <c r="I21" s="35"/>
      <c r="J21" s="123" t="s">
        <v>22</v>
      </c>
      <c r="K21" s="124"/>
      <c r="L21" s="124"/>
      <c r="M21" s="124"/>
      <c r="N21" s="124"/>
      <c r="O21" s="124"/>
      <c r="P21" s="124"/>
      <c r="Q21" s="124"/>
      <c r="R21" s="124"/>
      <c r="S21" s="125"/>
    </row>
    <row r="22" spans="1:19" ht="200.1" customHeight="1">
      <c r="A22" s="27"/>
      <c r="B22" s="43"/>
      <c r="C22" s="45"/>
      <c r="D22" s="82"/>
      <c r="E22" s="84"/>
      <c r="F22" s="36"/>
      <c r="G22" s="37"/>
      <c r="H22" s="36"/>
      <c r="I22" s="37"/>
      <c r="J22" s="126" t="s">
        <v>76</v>
      </c>
      <c r="K22" s="127"/>
      <c r="L22" s="127"/>
      <c r="M22" s="127"/>
      <c r="N22" s="127"/>
      <c r="O22" s="127"/>
      <c r="P22" s="127"/>
      <c r="Q22" s="127"/>
      <c r="R22" s="127"/>
      <c r="S22" s="128"/>
    </row>
    <row r="23" spans="1:19" ht="39" customHeight="1">
      <c r="A23" s="12"/>
      <c r="B23" s="13"/>
      <c r="C23" s="13"/>
      <c r="D23" s="13"/>
      <c r="E23" s="13"/>
      <c r="F23" s="13"/>
      <c r="G23" s="13"/>
      <c r="H23" s="13"/>
      <c r="I23" s="13"/>
      <c r="J23" s="129"/>
      <c r="K23" s="129"/>
      <c r="L23" s="129"/>
      <c r="M23" s="129"/>
      <c r="N23" s="129"/>
      <c r="O23" s="129"/>
      <c r="P23" s="129"/>
      <c r="Q23" s="129"/>
      <c r="R23" s="129"/>
      <c r="S23" s="129"/>
    </row>
    <row r="24" spans="1:19" ht="26.25" customHeight="1">
      <c r="A24" s="50" t="s">
        <v>6</v>
      </c>
      <c r="B24" s="53" t="s">
        <v>85</v>
      </c>
      <c r="C24" s="54"/>
      <c r="D24" s="59" t="s">
        <v>7</v>
      </c>
      <c r="E24" s="59"/>
      <c r="F24" s="38" t="s">
        <v>71</v>
      </c>
      <c r="G24" s="39"/>
      <c r="H24" s="38" t="s">
        <v>72</v>
      </c>
      <c r="I24" s="39"/>
      <c r="J24" s="130" t="s">
        <v>8</v>
      </c>
      <c r="K24" s="130"/>
      <c r="L24" s="130"/>
      <c r="M24" s="130"/>
      <c r="N24" s="130"/>
      <c r="O24" s="130"/>
      <c r="P24" s="130"/>
      <c r="Q24" s="130"/>
      <c r="R24" s="130"/>
      <c r="S24" s="130"/>
    </row>
    <row r="25" spans="1:19" ht="30" customHeight="1">
      <c r="A25" s="51"/>
      <c r="B25" s="55"/>
      <c r="C25" s="56"/>
      <c r="D25" s="23" t="s">
        <v>9</v>
      </c>
      <c r="E25" s="23" t="s">
        <v>10</v>
      </c>
      <c r="F25" s="40"/>
      <c r="G25" s="41"/>
      <c r="H25" s="40"/>
      <c r="I25" s="41"/>
      <c r="J25" s="130"/>
      <c r="K25" s="130"/>
      <c r="L25" s="130"/>
      <c r="M25" s="130"/>
      <c r="N25" s="130"/>
      <c r="O25" s="130"/>
      <c r="P25" s="130"/>
      <c r="Q25" s="130"/>
      <c r="R25" s="130"/>
      <c r="S25" s="130"/>
    </row>
    <row r="26" spans="1:19" ht="26.25" customHeight="1">
      <c r="A26" s="52"/>
      <c r="B26" s="57"/>
      <c r="C26" s="58"/>
      <c r="D26" s="22" t="s">
        <v>11</v>
      </c>
      <c r="E26" s="22" t="s">
        <v>12</v>
      </c>
      <c r="F26" s="60" t="s">
        <v>13</v>
      </c>
      <c r="G26" s="60"/>
      <c r="H26" s="60" t="s">
        <v>14</v>
      </c>
      <c r="I26" s="60"/>
      <c r="J26" s="130"/>
      <c r="K26" s="130"/>
      <c r="L26" s="130"/>
      <c r="M26" s="130"/>
      <c r="N26" s="130"/>
      <c r="O26" s="130"/>
      <c r="P26" s="130"/>
      <c r="Q26" s="130"/>
      <c r="R26" s="130"/>
      <c r="S26" s="130"/>
    </row>
    <row r="27" spans="1:19" ht="63" customHeight="1">
      <c r="A27" s="25">
        <v>2</v>
      </c>
      <c r="B27" s="66" t="s">
        <v>15</v>
      </c>
      <c r="C27" s="30" t="s">
        <v>35</v>
      </c>
      <c r="D27" s="24">
        <f>IF(D31=0,0,ROUND(D29/D31*100,1))</f>
        <v>90</v>
      </c>
      <c r="E27" s="78">
        <f>IF(E31=0,0,ROUND(E29/E31*100,1))</f>
        <v>82.3</v>
      </c>
      <c r="F27" s="24">
        <f>E27-D27</f>
        <v>-7.7000000000000028</v>
      </c>
      <c r="G27" s="24"/>
      <c r="H27" s="24">
        <f>IF(D27=0,0,ROUND(E27/D27*100,1))</f>
        <v>91.4</v>
      </c>
      <c r="I27" s="24"/>
      <c r="J27" s="131" t="s">
        <v>23</v>
      </c>
      <c r="K27" s="131"/>
      <c r="L27" s="131"/>
      <c r="M27" s="131"/>
      <c r="N27" s="131"/>
      <c r="O27" s="131"/>
      <c r="P27" s="131"/>
      <c r="Q27" s="131"/>
      <c r="R27" s="131"/>
      <c r="S27" s="131"/>
    </row>
    <row r="28" spans="1:19" ht="200.1" customHeight="1">
      <c r="A28" s="26"/>
      <c r="B28" s="66"/>
      <c r="C28" s="31"/>
      <c r="D28" s="24"/>
      <c r="E28" s="78"/>
      <c r="F28" s="24"/>
      <c r="G28" s="24"/>
      <c r="H28" s="24"/>
      <c r="I28" s="24"/>
      <c r="J28" s="117" t="s">
        <v>78</v>
      </c>
      <c r="K28" s="118"/>
      <c r="L28" s="118"/>
      <c r="M28" s="118"/>
      <c r="N28" s="118"/>
      <c r="O28" s="118"/>
      <c r="P28" s="118"/>
      <c r="Q28" s="118"/>
      <c r="R28" s="118"/>
      <c r="S28" s="119"/>
    </row>
    <row r="29" spans="1:19" ht="38.25" customHeight="1">
      <c r="A29" s="26"/>
      <c r="B29" s="68" t="s">
        <v>16</v>
      </c>
      <c r="C29" s="44" t="s">
        <v>36</v>
      </c>
      <c r="D29" s="81">
        <v>3283</v>
      </c>
      <c r="E29" s="83">
        <v>3539</v>
      </c>
      <c r="F29" s="24">
        <f t="shared" ref="F29:F31" si="2">E29-D29</f>
        <v>256</v>
      </c>
      <c r="G29" s="24"/>
      <c r="H29" s="24">
        <f t="shared" ref="H29:H31" si="3">IF(D29=0,0,ROUND(E29/D29*100,1))</f>
        <v>107.8</v>
      </c>
      <c r="I29" s="24"/>
      <c r="J29" s="131" t="s">
        <v>29</v>
      </c>
      <c r="K29" s="131"/>
      <c r="L29" s="131"/>
      <c r="M29" s="131"/>
      <c r="N29" s="131"/>
      <c r="O29" s="131"/>
      <c r="P29" s="131"/>
      <c r="Q29" s="131"/>
      <c r="R29" s="131"/>
      <c r="S29" s="131"/>
    </row>
    <row r="30" spans="1:19" ht="200.1" customHeight="1">
      <c r="A30" s="26"/>
      <c r="B30" s="68"/>
      <c r="C30" s="45"/>
      <c r="D30" s="82"/>
      <c r="E30" s="84"/>
      <c r="F30" s="24"/>
      <c r="G30" s="24"/>
      <c r="H30" s="24"/>
      <c r="I30" s="24"/>
      <c r="J30" s="132"/>
      <c r="K30" s="132"/>
      <c r="L30" s="132"/>
      <c r="M30" s="132"/>
      <c r="N30" s="132"/>
      <c r="O30" s="132"/>
      <c r="P30" s="132"/>
      <c r="Q30" s="132"/>
      <c r="R30" s="132"/>
      <c r="S30" s="132"/>
    </row>
    <row r="31" spans="1:19" ht="37.5" customHeight="1">
      <c r="A31" s="26"/>
      <c r="B31" s="94" t="s">
        <v>17</v>
      </c>
      <c r="C31" s="95" t="s">
        <v>37</v>
      </c>
      <c r="D31" s="97">
        <v>3648</v>
      </c>
      <c r="E31" s="99">
        <v>4300</v>
      </c>
      <c r="F31" s="24">
        <f t="shared" si="2"/>
        <v>652</v>
      </c>
      <c r="G31" s="24"/>
      <c r="H31" s="24">
        <f t="shared" si="3"/>
        <v>117.9</v>
      </c>
      <c r="I31" s="24"/>
      <c r="J31" s="131" t="s">
        <v>22</v>
      </c>
      <c r="K31" s="131"/>
      <c r="L31" s="131"/>
      <c r="M31" s="131"/>
      <c r="N31" s="131"/>
      <c r="O31" s="131"/>
      <c r="P31" s="131"/>
      <c r="Q31" s="131"/>
      <c r="R31" s="131"/>
      <c r="S31" s="131"/>
    </row>
    <row r="32" spans="1:19" ht="193.5" customHeight="1">
      <c r="A32" s="27"/>
      <c r="B32" s="94"/>
      <c r="C32" s="96"/>
      <c r="D32" s="98"/>
      <c r="E32" s="100"/>
      <c r="F32" s="24"/>
      <c r="G32" s="24"/>
      <c r="H32" s="24"/>
      <c r="I32" s="24"/>
      <c r="J32" s="132"/>
      <c r="K32" s="132"/>
      <c r="L32" s="132"/>
      <c r="M32" s="132"/>
      <c r="N32" s="132"/>
      <c r="O32" s="132"/>
      <c r="P32" s="132"/>
      <c r="Q32" s="132"/>
      <c r="R32" s="132"/>
      <c r="S32" s="132"/>
    </row>
    <row r="33" spans="1:19" ht="317.25" customHeight="1">
      <c r="A33" s="47" t="s">
        <v>27</v>
      </c>
      <c r="B33" s="48"/>
      <c r="C33" s="48"/>
      <c r="D33" s="48"/>
      <c r="E33" s="48"/>
      <c r="F33" s="48"/>
      <c r="G33" s="48"/>
      <c r="H33" s="48"/>
      <c r="I33" s="48"/>
      <c r="J33" s="48"/>
      <c r="K33" s="48"/>
      <c r="L33" s="48"/>
      <c r="M33" s="48"/>
      <c r="N33" s="48"/>
      <c r="O33" s="48"/>
      <c r="P33" s="48"/>
      <c r="Q33" s="48"/>
      <c r="R33" s="48"/>
      <c r="S33" s="49"/>
    </row>
    <row r="34" spans="1:19" ht="26.25" customHeight="1">
      <c r="A34" s="50" t="s">
        <v>6</v>
      </c>
      <c r="B34" s="53" t="s">
        <v>85</v>
      </c>
      <c r="C34" s="54"/>
      <c r="D34" s="59" t="s">
        <v>7</v>
      </c>
      <c r="E34" s="59"/>
      <c r="F34" s="38" t="s">
        <v>71</v>
      </c>
      <c r="G34" s="39"/>
      <c r="H34" s="38" t="s">
        <v>72</v>
      </c>
      <c r="I34" s="39"/>
      <c r="J34" s="108" t="s">
        <v>8</v>
      </c>
      <c r="K34" s="109"/>
      <c r="L34" s="109"/>
      <c r="M34" s="109"/>
      <c r="N34" s="109"/>
      <c r="O34" s="109"/>
      <c r="P34" s="109"/>
      <c r="Q34" s="109"/>
      <c r="R34" s="109"/>
      <c r="S34" s="109"/>
    </row>
    <row r="35" spans="1:19" ht="30" customHeight="1">
      <c r="A35" s="51"/>
      <c r="B35" s="55"/>
      <c r="C35" s="56"/>
      <c r="D35" s="23" t="s">
        <v>9</v>
      </c>
      <c r="E35" s="23" t="s">
        <v>10</v>
      </c>
      <c r="F35" s="40"/>
      <c r="G35" s="41"/>
      <c r="H35" s="40"/>
      <c r="I35" s="41"/>
      <c r="J35" s="110"/>
      <c r="K35" s="111"/>
      <c r="L35" s="111"/>
      <c r="M35" s="111"/>
      <c r="N35" s="111"/>
      <c r="O35" s="111"/>
      <c r="P35" s="111"/>
      <c r="Q35" s="111"/>
      <c r="R35" s="111"/>
      <c r="S35" s="111"/>
    </row>
    <row r="36" spans="1:19" ht="26.25" customHeight="1">
      <c r="A36" s="52"/>
      <c r="B36" s="57"/>
      <c r="C36" s="58"/>
      <c r="D36" s="22" t="s">
        <v>11</v>
      </c>
      <c r="E36" s="22" t="s">
        <v>12</v>
      </c>
      <c r="F36" s="60" t="s">
        <v>13</v>
      </c>
      <c r="G36" s="60"/>
      <c r="H36" s="60" t="s">
        <v>14</v>
      </c>
      <c r="I36" s="60"/>
      <c r="J36" s="112"/>
      <c r="K36" s="113"/>
      <c r="L36" s="113"/>
      <c r="M36" s="113"/>
      <c r="N36" s="113"/>
      <c r="O36" s="113"/>
      <c r="P36" s="113"/>
      <c r="Q36" s="113"/>
      <c r="R36" s="113"/>
      <c r="S36" s="113"/>
    </row>
    <row r="37" spans="1:19" ht="66" customHeight="1">
      <c r="A37" s="25">
        <v>3</v>
      </c>
      <c r="B37" s="28" t="s">
        <v>15</v>
      </c>
      <c r="C37" s="30" t="s">
        <v>38</v>
      </c>
      <c r="D37" s="32">
        <f>IF(D41=0,0,ROUND(D39/D41*100,1))</f>
        <v>90.5</v>
      </c>
      <c r="E37" s="32">
        <f>IF(E41=0,0,ROUND(E39/E41*100,1))</f>
        <v>88.6</v>
      </c>
      <c r="F37" s="34">
        <f>E37-D37</f>
        <v>-1.9000000000000057</v>
      </c>
      <c r="G37" s="35"/>
      <c r="H37" s="34">
        <f>IF(D37=0,0,ROUND(E37/D37*100,1))</f>
        <v>97.9</v>
      </c>
      <c r="I37" s="35"/>
      <c r="J37" s="114" t="s">
        <v>23</v>
      </c>
      <c r="K37" s="115"/>
      <c r="L37" s="115"/>
      <c r="M37" s="115"/>
      <c r="N37" s="115"/>
      <c r="O37" s="115"/>
      <c r="P37" s="115"/>
      <c r="Q37" s="115"/>
      <c r="R37" s="115"/>
      <c r="S37" s="116"/>
    </row>
    <row r="38" spans="1:19" ht="200.1" customHeight="1">
      <c r="A38" s="26"/>
      <c r="B38" s="29"/>
      <c r="C38" s="31"/>
      <c r="D38" s="33"/>
      <c r="E38" s="33"/>
      <c r="F38" s="36"/>
      <c r="G38" s="37"/>
      <c r="H38" s="36"/>
      <c r="I38" s="37"/>
      <c r="J38" s="117" t="s">
        <v>80</v>
      </c>
      <c r="K38" s="118"/>
      <c r="L38" s="118"/>
      <c r="M38" s="118"/>
      <c r="N38" s="118"/>
      <c r="O38" s="118"/>
      <c r="P38" s="118"/>
      <c r="Q38" s="118"/>
      <c r="R38" s="118"/>
      <c r="S38" s="119"/>
    </row>
    <row r="39" spans="1:19" ht="42" customHeight="1">
      <c r="A39" s="26"/>
      <c r="B39" s="68" t="s">
        <v>16</v>
      </c>
      <c r="C39" s="70" t="s">
        <v>39</v>
      </c>
      <c r="D39" s="46">
        <v>1281</v>
      </c>
      <c r="E39" s="75">
        <v>1093</v>
      </c>
      <c r="F39" s="34">
        <f>E39-D39</f>
        <v>-188</v>
      </c>
      <c r="G39" s="35"/>
      <c r="H39" s="34">
        <f>IF(D39=0,0,ROUND(E39/D39*100,1))</f>
        <v>85.3</v>
      </c>
      <c r="I39" s="35"/>
      <c r="J39" s="114" t="s">
        <v>24</v>
      </c>
      <c r="K39" s="115"/>
      <c r="L39" s="115"/>
      <c r="M39" s="115"/>
      <c r="N39" s="115"/>
      <c r="O39" s="115"/>
      <c r="P39" s="115"/>
      <c r="Q39" s="115"/>
      <c r="R39" s="115"/>
      <c r="S39" s="116"/>
    </row>
    <row r="40" spans="1:19" ht="200.1" customHeight="1">
      <c r="A40" s="26"/>
      <c r="B40" s="68"/>
      <c r="C40" s="70"/>
      <c r="D40" s="46"/>
      <c r="E40" s="75"/>
      <c r="F40" s="36"/>
      <c r="G40" s="37"/>
      <c r="H40" s="36"/>
      <c r="I40" s="37"/>
      <c r="J40" s="120"/>
      <c r="K40" s="121"/>
      <c r="L40" s="121"/>
      <c r="M40" s="121"/>
      <c r="N40" s="121"/>
      <c r="O40" s="121"/>
      <c r="P40" s="121"/>
      <c r="Q40" s="121"/>
      <c r="R40" s="121"/>
      <c r="S40" s="122"/>
    </row>
    <row r="41" spans="1:19" ht="41.25" customHeight="1">
      <c r="A41" s="26"/>
      <c r="B41" s="42" t="s">
        <v>17</v>
      </c>
      <c r="C41" s="44" t="s">
        <v>40</v>
      </c>
      <c r="D41" s="46">
        <v>1415</v>
      </c>
      <c r="E41" s="75">
        <v>1234</v>
      </c>
      <c r="F41" s="34">
        <f>E41-D41</f>
        <v>-181</v>
      </c>
      <c r="G41" s="35"/>
      <c r="H41" s="34">
        <f>IF(D41=0,0,ROUND(E41/D41*100,1))</f>
        <v>87.2</v>
      </c>
      <c r="I41" s="35"/>
      <c r="J41" s="114" t="s">
        <v>25</v>
      </c>
      <c r="K41" s="115"/>
      <c r="L41" s="115"/>
      <c r="M41" s="115"/>
      <c r="N41" s="115"/>
      <c r="O41" s="115"/>
      <c r="P41" s="115"/>
      <c r="Q41" s="115"/>
      <c r="R41" s="115"/>
      <c r="S41" s="116"/>
    </row>
    <row r="42" spans="1:19" ht="200.1" customHeight="1">
      <c r="A42" s="27"/>
      <c r="B42" s="43"/>
      <c r="C42" s="45"/>
      <c r="D42" s="46"/>
      <c r="E42" s="75"/>
      <c r="F42" s="36"/>
      <c r="G42" s="37"/>
      <c r="H42" s="36"/>
      <c r="I42" s="37"/>
      <c r="J42" s="120"/>
      <c r="K42" s="121"/>
      <c r="L42" s="121"/>
      <c r="M42" s="121"/>
      <c r="N42" s="121"/>
      <c r="O42" s="121"/>
      <c r="P42" s="121"/>
      <c r="Q42" s="121"/>
      <c r="R42" s="121"/>
      <c r="S42" s="122"/>
    </row>
    <row r="43" spans="1:19" ht="39" customHeight="1">
      <c r="A43" s="12"/>
      <c r="B43" s="13"/>
      <c r="C43" s="13"/>
      <c r="D43" s="13"/>
      <c r="E43" s="13"/>
      <c r="F43" s="13"/>
      <c r="G43" s="13"/>
      <c r="H43" s="13"/>
      <c r="I43" s="13"/>
      <c r="J43" s="129"/>
      <c r="K43" s="129"/>
      <c r="L43" s="129"/>
      <c r="M43" s="129"/>
      <c r="N43" s="129"/>
      <c r="O43" s="129"/>
      <c r="P43" s="129"/>
      <c r="Q43" s="129"/>
      <c r="R43" s="129"/>
      <c r="S43" s="129"/>
    </row>
    <row r="44" spans="1:19" ht="26.25" customHeight="1">
      <c r="A44" s="50" t="s">
        <v>6</v>
      </c>
      <c r="B44" s="53" t="s">
        <v>85</v>
      </c>
      <c r="C44" s="54"/>
      <c r="D44" s="59" t="s">
        <v>7</v>
      </c>
      <c r="E44" s="59"/>
      <c r="F44" s="38" t="s">
        <v>71</v>
      </c>
      <c r="G44" s="39"/>
      <c r="H44" s="38" t="s">
        <v>72</v>
      </c>
      <c r="I44" s="39"/>
      <c r="J44" s="108" t="s">
        <v>8</v>
      </c>
      <c r="K44" s="109"/>
      <c r="L44" s="109"/>
      <c r="M44" s="109"/>
      <c r="N44" s="109"/>
      <c r="O44" s="109"/>
      <c r="P44" s="109"/>
      <c r="Q44" s="109"/>
      <c r="R44" s="109"/>
      <c r="S44" s="109"/>
    </row>
    <row r="45" spans="1:19" ht="30" customHeight="1">
      <c r="A45" s="51"/>
      <c r="B45" s="55"/>
      <c r="C45" s="56"/>
      <c r="D45" s="23" t="s">
        <v>9</v>
      </c>
      <c r="E45" s="23" t="s">
        <v>10</v>
      </c>
      <c r="F45" s="40"/>
      <c r="G45" s="41"/>
      <c r="H45" s="40"/>
      <c r="I45" s="41"/>
      <c r="J45" s="110"/>
      <c r="K45" s="111"/>
      <c r="L45" s="111"/>
      <c r="M45" s="111"/>
      <c r="N45" s="111"/>
      <c r="O45" s="111"/>
      <c r="P45" s="111"/>
      <c r="Q45" s="111"/>
      <c r="R45" s="111"/>
      <c r="S45" s="111"/>
    </row>
    <row r="46" spans="1:19" ht="26.25" customHeight="1">
      <c r="A46" s="52"/>
      <c r="B46" s="57"/>
      <c r="C46" s="58"/>
      <c r="D46" s="22" t="s">
        <v>11</v>
      </c>
      <c r="E46" s="22" t="s">
        <v>12</v>
      </c>
      <c r="F46" s="60" t="s">
        <v>13</v>
      </c>
      <c r="G46" s="60"/>
      <c r="H46" s="60" t="s">
        <v>14</v>
      </c>
      <c r="I46" s="60"/>
      <c r="J46" s="112"/>
      <c r="K46" s="113"/>
      <c r="L46" s="113"/>
      <c r="M46" s="113"/>
      <c r="N46" s="113"/>
      <c r="O46" s="113"/>
      <c r="P46" s="113"/>
      <c r="Q46" s="113"/>
      <c r="R46" s="113"/>
      <c r="S46" s="113"/>
    </row>
    <row r="47" spans="1:19" ht="63" customHeight="1">
      <c r="A47" s="25">
        <v>4</v>
      </c>
      <c r="B47" s="28" t="s">
        <v>15</v>
      </c>
      <c r="C47" s="30" t="s">
        <v>41</v>
      </c>
      <c r="D47" s="32">
        <f>IF(D51=0,0,ROUND(D49/D51*100,1))</f>
        <v>84</v>
      </c>
      <c r="E47" s="32">
        <f>IF(E51=0,0,ROUND(E49/E51*100,1))</f>
        <v>80.599999999999994</v>
      </c>
      <c r="F47" s="34">
        <f>E47-D47</f>
        <v>-3.4000000000000057</v>
      </c>
      <c r="G47" s="35"/>
      <c r="H47" s="86">
        <f>IF(D47=0,0,ROUND(E47/D47*100,1))</f>
        <v>96</v>
      </c>
      <c r="I47" s="87"/>
      <c r="J47" s="114" t="s">
        <v>23</v>
      </c>
      <c r="K47" s="115"/>
      <c r="L47" s="115"/>
      <c r="M47" s="115"/>
      <c r="N47" s="115"/>
      <c r="O47" s="115"/>
      <c r="P47" s="115"/>
      <c r="Q47" s="115"/>
      <c r="R47" s="115"/>
      <c r="S47" s="116"/>
    </row>
    <row r="48" spans="1:19" ht="207.75" customHeight="1">
      <c r="A48" s="26"/>
      <c r="B48" s="29"/>
      <c r="C48" s="31"/>
      <c r="D48" s="33"/>
      <c r="E48" s="33"/>
      <c r="F48" s="36"/>
      <c r="G48" s="37"/>
      <c r="H48" s="88"/>
      <c r="I48" s="89"/>
      <c r="J48" s="117" t="s">
        <v>77</v>
      </c>
      <c r="K48" s="118"/>
      <c r="L48" s="118"/>
      <c r="M48" s="118"/>
      <c r="N48" s="118"/>
      <c r="O48" s="118"/>
      <c r="P48" s="118"/>
      <c r="Q48" s="118"/>
      <c r="R48" s="118"/>
      <c r="S48" s="119"/>
    </row>
    <row r="49" spans="1:19" ht="35.25" customHeight="1">
      <c r="A49" s="26"/>
      <c r="B49" s="42" t="s">
        <v>16</v>
      </c>
      <c r="C49" s="44" t="s">
        <v>42</v>
      </c>
      <c r="D49" s="46">
        <v>8457</v>
      </c>
      <c r="E49" s="46">
        <v>9356</v>
      </c>
      <c r="F49" s="34">
        <f>E49-D49</f>
        <v>899</v>
      </c>
      <c r="G49" s="35"/>
      <c r="H49" s="34">
        <f>IF(D49=0,0,ROUND(E49/D49*100,1))</f>
        <v>110.6</v>
      </c>
      <c r="I49" s="35"/>
      <c r="J49" s="114" t="s">
        <v>24</v>
      </c>
      <c r="K49" s="115"/>
      <c r="L49" s="115"/>
      <c r="M49" s="115"/>
      <c r="N49" s="115"/>
      <c r="O49" s="115"/>
      <c r="P49" s="115"/>
      <c r="Q49" s="115"/>
      <c r="R49" s="115"/>
      <c r="S49" s="116"/>
    </row>
    <row r="50" spans="1:19" ht="218.25" customHeight="1">
      <c r="A50" s="26"/>
      <c r="B50" s="43"/>
      <c r="C50" s="45"/>
      <c r="D50" s="46"/>
      <c r="E50" s="46"/>
      <c r="F50" s="36"/>
      <c r="G50" s="37"/>
      <c r="H50" s="36"/>
      <c r="I50" s="37"/>
      <c r="J50" s="120"/>
      <c r="K50" s="121"/>
      <c r="L50" s="121"/>
      <c r="M50" s="121"/>
      <c r="N50" s="121"/>
      <c r="O50" s="121"/>
      <c r="P50" s="121"/>
      <c r="Q50" s="121"/>
      <c r="R50" s="121"/>
      <c r="S50" s="122"/>
    </row>
    <row r="51" spans="1:19" ht="38.25" customHeight="1">
      <c r="A51" s="26"/>
      <c r="B51" s="42" t="s">
        <v>17</v>
      </c>
      <c r="C51" s="44" t="s">
        <v>43</v>
      </c>
      <c r="D51" s="46">
        <v>10066</v>
      </c>
      <c r="E51" s="46">
        <v>11614</v>
      </c>
      <c r="F51" s="34">
        <f>E51-D51</f>
        <v>1548</v>
      </c>
      <c r="G51" s="35"/>
      <c r="H51" s="34">
        <f>IF(D51=0,0,ROUND(E51/D51*100,1))</f>
        <v>115.4</v>
      </c>
      <c r="I51" s="35"/>
      <c r="J51" s="114" t="s">
        <v>25</v>
      </c>
      <c r="K51" s="115"/>
      <c r="L51" s="115"/>
      <c r="M51" s="115"/>
      <c r="N51" s="115"/>
      <c r="O51" s="115"/>
      <c r="P51" s="115"/>
      <c r="Q51" s="115"/>
      <c r="R51" s="115"/>
      <c r="S51" s="116"/>
    </row>
    <row r="52" spans="1:19" ht="200.1" customHeight="1">
      <c r="A52" s="27"/>
      <c r="B52" s="43"/>
      <c r="C52" s="45"/>
      <c r="D52" s="46"/>
      <c r="E52" s="46"/>
      <c r="F52" s="36"/>
      <c r="G52" s="37"/>
      <c r="H52" s="36"/>
      <c r="I52" s="37"/>
      <c r="J52" s="120"/>
      <c r="K52" s="121"/>
      <c r="L52" s="121"/>
      <c r="M52" s="121"/>
      <c r="N52" s="121"/>
      <c r="O52" s="121"/>
      <c r="P52" s="121"/>
      <c r="Q52" s="121"/>
      <c r="R52" s="121"/>
      <c r="S52" s="122"/>
    </row>
    <row r="53" spans="1:19" ht="355.5" customHeight="1">
      <c r="A53" s="47" t="s">
        <v>28</v>
      </c>
      <c r="B53" s="48"/>
      <c r="C53" s="48"/>
      <c r="D53" s="48"/>
      <c r="E53" s="48"/>
      <c r="F53" s="48"/>
      <c r="G53" s="48"/>
      <c r="H53" s="48"/>
      <c r="I53" s="48"/>
      <c r="J53" s="48"/>
      <c r="K53" s="48"/>
      <c r="L53" s="48"/>
      <c r="M53" s="48"/>
      <c r="N53" s="48"/>
      <c r="O53" s="48"/>
      <c r="P53" s="48"/>
      <c r="Q53" s="48"/>
      <c r="R53" s="48"/>
      <c r="S53" s="49"/>
    </row>
    <row r="54" spans="1:19" ht="36" customHeight="1">
      <c r="A54" s="50" t="s">
        <v>6</v>
      </c>
      <c r="B54" s="53" t="s">
        <v>85</v>
      </c>
      <c r="C54" s="54"/>
      <c r="D54" s="59" t="s">
        <v>7</v>
      </c>
      <c r="E54" s="59"/>
      <c r="F54" s="38" t="s">
        <v>71</v>
      </c>
      <c r="G54" s="39"/>
      <c r="H54" s="38" t="s">
        <v>72</v>
      </c>
      <c r="I54" s="39"/>
      <c r="J54" s="108" t="s">
        <v>8</v>
      </c>
      <c r="K54" s="109"/>
      <c r="L54" s="109"/>
      <c r="M54" s="109"/>
      <c r="N54" s="109"/>
      <c r="O54" s="109"/>
      <c r="P54" s="109"/>
      <c r="Q54" s="109"/>
      <c r="R54" s="109"/>
      <c r="S54" s="109"/>
    </row>
    <row r="55" spans="1:19" ht="30" customHeight="1">
      <c r="A55" s="51"/>
      <c r="B55" s="55"/>
      <c r="C55" s="56"/>
      <c r="D55" s="23" t="s">
        <v>9</v>
      </c>
      <c r="E55" s="23" t="s">
        <v>10</v>
      </c>
      <c r="F55" s="40"/>
      <c r="G55" s="41"/>
      <c r="H55" s="40"/>
      <c r="I55" s="41"/>
      <c r="J55" s="110"/>
      <c r="K55" s="111"/>
      <c r="L55" s="111"/>
      <c r="M55" s="111"/>
      <c r="N55" s="111"/>
      <c r="O55" s="111"/>
      <c r="P55" s="111"/>
      <c r="Q55" s="111"/>
      <c r="R55" s="111"/>
      <c r="S55" s="111"/>
    </row>
    <row r="56" spans="1:19" ht="35.25" customHeight="1">
      <c r="A56" s="52"/>
      <c r="B56" s="57"/>
      <c r="C56" s="58"/>
      <c r="D56" s="22" t="s">
        <v>11</v>
      </c>
      <c r="E56" s="22" t="s">
        <v>12</v>
      </c>
      <c r="F56" s="60" t="s">
        <v>13</v>
      </c>
      <c r="G56" s="60"/>
      <c r="H56" s="60" t="s">
        <v>14</v>
      </c>
      <c r="I56" s="60"/>
      <c r="J56" s="112"/>
      <c r="K56" s="113"/>
      <c r="L56" s="113"/>
      <c r="M56" s="113"/>
      <c r="N56" s="113"/>
      <c r="O56" s="113"/>
      <c r="P56" s="113"/>
      <c r="Q56" s="113"/>
      <c r="R56" s="113"/>
      <c r="S56" s="113"/>
    </row>
    <row r="57" spans="1:19" ht="62.25" customHeight="1">
      <c r="A57" s="25">
        <v>5</v>
      </c>
      <c r="B57" s="28" t="s">
        <v>15</v>
      </c>
      <c r="C57" s="67" t="s">
        <v>44</v>
      </c>
      <c r="D57" s="24">
        <f>IF(D61=0,0,ROUND(D59/D61*100,1))</f>
        <v>19</v>
      </c>
      <c r="E57" s="24">
        <f>IF(E61=0,0,ROUND(E59/E61*100,1))</f>
        <v>20.6</v>
      </c>
      <c r="F57" s="24">
        <f>E57-D57</f>
        <v>1.6000000000000014</v>
      </c>
      <c r="G57" s="24"/>
      <c r="H57" s="24">
        <f>IF(D57=0,0,ROUND(E57/D57*100,1))</f>
        <v>108.4</v>
      </c>
      <c r="I57" s="24"/>
      <c r="J57" s="114" t="s">
        <v>23</v>
      </c>
      <c r="K57" s="115"/>
      <c r="L57" s="115"/>
      <c r="M57" s="115"/>
      <c r="N57" s="115"/>
      <c r="O57" s="115"/>
      <c r="P57" s="115"/>
      <c r="Q57" s="115"/>
      <c r="R57" s="115"/>
      <c r="S57" s="116"/>
    </row>
    <row r="58" spans="1:19" ht="262.5" customHeight="1">
      <c r="A58" s="26"/>
      <c r="B58" s="29"/>
      <c r="C58" s="67"/>
      <c r="D58" s="24"/>
      <c r="E58" s="24"/>
      <c r="F58" s="24"/>
      <c r="G58" s="24"/>
      <c r="H58" s="24"/>
      <c r="I58" s="24"/>
      <c r="J58" s="117" t="s">
        <v>86</v>
      </c>
      <c r="K58" s="118"/>
      <c r="L58" s="118"/>
      <c r="M58" s="118"/>
      <c r="N58" s="118"/>
      <c r="O58" s="118"/>
      <c r="P58" s="118"/>
      <c r="Q58" s="118"/>
      <c r="R58" s="118"/>
      <c r="S58" s="119"/>
    </row>
    <row r="59" spans="1:19" ht="34.5" customHeight="1">
      <c r="A59" s="26"/>
      <c r="B59" s="42" t="s">
        <v>16</v>
      </c>
      <c r="C59" s="69" t="s">
        <v>45</v>
      </c>
      <c r="D59" s="46">
        <v>7470</v>
      </c>
      <c r="E59" s="46">
        <v>8671</v>
      </c>
      <c r="F59" s="24">
        <f t="shared" ref="F59" si="4">E59-D59</f>
        <v>1201</v>
      </c>
      <c r="G59" s="24"/>
      <c r="H59" s="24">
        <f t="shared" ref="H59" si="5">IF(D59=0,0,ROUND(E59/D59*100,1))</f>
        <v>116.1</v>
      </c>
      <c r="I59" s="24"/>
      <c r="J59" s="114" t="s">
        <v>24</v>
      </c>
      <c r="K59" s="115"/>
      <c r="L59" s="115"/>
      <c r="M59" s="115"/>
      <c r="N59" s="115"/>
      <c r="O59" s="115"/>
      <c r="P59" s="115"/>
      <c r="Q59" s="115"/>
      <c r="R59" s="115"/>
      <c r="S59" s="116"/>
    </row>
    <row r="60" spans="1:19" ht="200.1" customHeight="1">
      <c r="A60" s="26"/>
      <c r="B60" s="43"/>
      <c r="C60" s="69"/>
      <c r="D60" s="46"/>
      <c r="E60" s="46"/>
      <c r="F60" s="24"/>
      <c r="G60" s="24"/>
      <c r="H60" s="24"/>
      <c r="I60" s="24"/>
      <c r="J60" s="120"/>
      <c r="K60" s="121"/>
      <c r="L60" s="121"/>
      <c r="M60" s="121"/>
      <c r="N60" s="121"/>
      <c r="O60" s="121"/>
      <c r="P60" s="121"/>
      <c r="Q60" s="121"/>
      <c r="R60" s="121"/>
      <c r="S60" s="122"/>
    </row>
    <row r="61" spans="1:19" ht="34.5" customHeight="1">
      <c r="A61" s="26"/>
      <c r="B61" s="42" t="s">
        <v>17</v>
      </c>
      <c r="C61" s="70" t="s">
        <v>46</v>
      </c>
      <c r="D61" s="46">
        <v>39315</v>
      </c>
      <c r="E61" s="46">
        <v>42007</v>
      </c>
      <c r="F61" s="24">
        <f>E61-D61</f>
        <v>2692</v>
      </c>
      <c r="G61" s="24"/>
      <c r="H61" s="24">
        <f>IF(D61=0,0,ROUND(E61/D61*100,1))</f>
        <v>106.8</v>
      </c>
      <c r="I61" s="24"/>
      <c r="J61" s="114" t="s">
        <v>25</v>
      </c>
      <c r="K61" s="115"/>
      <c r="L61" s="115"/>
      <c r="M61" s="115"/>
      <c r="N61" s="115"/>
      <c r="O61" s="115"/>
      <c r="P61" s="115"/>
      <c r="Q61" s="115"/>
      <c r="R61" s="115"/>
      <c r="S61" s="116"/>
    </row>
    <row r="62" spans="1:19" ht="200.1" customHeight="1">
      <c r="A62" s="27"/>
      <c r="B62" s="43"/>
      <c r="C62" s="70"/>
      <c r="D62" s="46"/>
      <c r="E62" s="46"/>
      <c r="F62" s="24"/>
      <c r="G62" s="24"/>
      <c r="H62" s="24"/>
      <c r="I62" s="24"/>
      <c r="J62" s="120"/>
      <c r="K62" s="121"/>
      <c r="L62" s="121"/>
      <c r="M62" s="121"/>
      <c r="N62" s="121"/>
      <c r="O62" s="121"/>
      <c r="P62" s="121"/>
      <c r="Q62" s="121"/>
      <c r="R62" s="121"/>
      <c r="S62" s="122"/>
    </row>
    <row r="63" spans="1:19" s="16" customFormat="1" ht="36" customHeight="1">
      <c r="A63" s="21"/>
      <c r="B63" s="17"/>
      <c r="C63" s="18"/>
      <c r="D63" s="19"/>
      <c r="E63" s="19"/>
      <c r="F63" s="20"/>
      <c r="G63" s="20"/>
      <c r="H63" s="20"/>
      <c r="I63" s="20"/>
      <c r="J63" s="133"/>
      <c r="K63" s="133"/>
      <c r="L63" s="133"/>
      <c r="M63" s="133"/>
      <c r="N63" s="133"/>
      <c r="O63" s="133"/>
      <c r="P63" s="133"/>
      <c r="Q63" s="133"/>
      <c r="R63" s="133"/>
      <c r="S63" s="134"/>
    </row>
    <row r="64" spans="1:19" s="16" customFormat="1" ht="36.75" customHeight="1">
      <c r="A64" s="50" t="s">
        <v>6</v>
      </c>
      <c r="B64" s="53" t="s">
        <v>85</v>
      </c>
      <c r="C64" s="54"/>
      <c r="D64" s="59" t="s">
        <v>7</v>
      </c>
      <c r="E64" s="59"/>
      <c r="F64" s="38" t="s">
        <v>71</v>
      </c>
      <c r="G64" s="39"/>
      <c r="H64" s="38" t="s">
        <v>72</v>
      </c>
      <c r="I64" s="39"/>
      <c r="J64" s="130" t="s">
        <v>8</v>
      </c>
      <c r="K64" s="130"/>
      <c r="L64" s="130"/>
      <c r="M64" s="130"/>
      <c r="N64" s="130"/>
      <c r="O64" s="130"/>
      <c r="P64" s="130"/>
      <c r="Q64" s="130"/>
      <c r="R64" s="130"/>
      <c r="S64" s="130"/>
    </row>
    <row r="65" spans="1:19" ht="30.75" customHeight="1">
      <c r="A65" s="51"/>
      <c r="B65" s="55"/>
      <c r="C65" s="56"/>
      <c r="D65" s="23" t="s">
        <v>9</v>
      </c>
      <c r="E65" s="23" t="s">
        <v>10</v>
      </c>
      <c r="F65" s="40"/>
      <c r="G65" s="41"/>
      <c r="H65" s="40"/>
      <c r="I65" s="41"/>
      <c r="J65" s="130"/>
      <c r="K65" s="130"/>
      <c r="L65" s="130"/>
      <c r="M65" s="130"/>
      <c r="N65" s="130"/>
      <c r="O65" s="130"/>
      <c r="P65" s="130"/>
      <c r="Q65" s="130"/>
      <c r="R65" s="130"/>
      <c r="S65" s="130"/>
    </row>
    <row r="66" spans="1:19" ht="29.25" customHeight="1">
      <c r="A66" s="52"/>
      <c r="B66" s="57"/>
      <c r="C66" s="58"/>
      <c r="D66" s="22" t="s">
        <v>11</v>
      </c>
      <c r="E66" s="22" t="s">
        <v>12</v>
      </c>
      <c r="F66" s="60" t="s">
        <v>13</v>
      </c>
      <c r="G66" s="60"/>
      <c r="H66" s="60" t="s">
        <v>14</v>
      </c>
      <c r="I66" s="60"/>
      <c r="J66" s="130"/>
      <c r="K66" s="130"/>
      <c r="L66" s="130"/>
      <c r="M66" s="130"/>
      <c r="N66" s="130"/>
      <c r="O66" s="130"/>
      <c r="P66" s="130"/>
      <c r="Q66" s="130"/>
      <c r="R66" s="130"/>
      <c r="S66" s="130"/>
    </row>
    <row r="67" spans="1:19" ht="62.25" customHeight="1">
      <c r="A67" s="65">
        <v>6</v>
      </c>
      <c r="B67" s="66" t="s">
        <v>15</v>
      </c>
      <c r="C67" s="67" t="s">
        <v>47</v>
      </c>
      <c r="D67" s="24">
        <f>IF(D71=0,0,ROUND(D69/D71*100,1))</f>
        <v>0</v>
      </c>
      <c r="E67" s="24">
        <f>IF(E71=0,0,ROUND(E69/E71*100,1))</f>
        <v>0</v>
      </c>
      <c r="F67" s="24">
        <f>E67-D67</f>
        <v>0</v>
      </c>
      <c r="G67" s="24"/>
      <c r="H67" s="24">
        <f>IF(D67=0,0,ROUND(E67/D67*100,1))</f>
        <v>0</v>
      </c>
      <c r="I67" s="24"/>
      <c r="J67" s="131" t="s">
        <v>23</v>
      </c>
      <c r="K67" s="131"/>
      <c r="L67" s="131"/>
      <c r="M67" s="131"/>
      <c r="N67" s="131"/>
      <c r="O67" s="131"/>
      <c r="P67" s="131"/>
      <c r="Q67" s="131"/>
      <c r="R67" s="131"/>
      <c r="S67" s="131"/>
    </row>
    <row r="68" spans="1:19" ht="140.25" customHeight="1">
      <c r="A68" s="65"/>
      <c r="B68" s="66"/>
      <c r="C68" s="67"/>
      <c r="D68" s="24"/>
      <c r="E68" s="24"/>
      <c r="F68" s="24"/>
      <c r="G68" s="24"/>
      <c r="H68" s="24"/>
      <c r="I68" s="24"/>
      <c r="J68" s="132"/>
      <c r="K68" s="132"/>
      <c r="L68" s="132"/>
      <c r="M68" s="132"/>
      <c r="N68" s="132"/>
      <c r="O68" s="132"/>
      <c r="P68" s="132"/>
      <c r="Q68" s="132"/>
      <c r="R68" s="132"/>
      <c r="S68" s="132"/>
    </row>
    <row r="69" spans="1:19" ht="118.5" customHeight="1">
      <c r="A69" s="65"/>
      <c r="B69" s="68" t="s">
        <v>16</v>
      </c>
      <c r="C69" s="69" t="s">
        <v>48</v>
      </c>
      <c r="D69" s="46"/>
      <c r="E69" s="46"/>
      <c r="F69" s="24">
        <f t="shared" ref="F69" si="6">E69-D69</f>
        <v>0</v>
      </c>
      <c r="G69" s="24"/>
      <c r="H69" s="24">
        <f t="shared" ref="H69" si="7">IF(D69=0,0,ROUND(E69/D69*100,1))</f>
        <v>0</v>
      </c>
      <c r="I69" s="24"/>
      <c r="J69" s="131" t="s">
        <v>24</v>
      </c>
      <c r="K69" s="131"/>
      <c r="L69" s="131"/>
      <c r="M69" s="131"/>
      <c r="N69" s="131"/>
      <c r="O69" s="131"/>
      <c r="P69" s="131"/>
      <c r="Q69" s="131"/>
      <c r="R69" s="131"/>
      <c r="S69" s="131"/>
    </row>
    <row r="70" spans="1:19" ht="90.75" customHeight="1">
      <c r="A70" s="65"/>
      <c r="B70" s="68"/>
      <c r="C70" s="69"/>
      <c r="D70" s="46"/>
      <c r="E70" s="46"/>
      <c r="F70" s="24"/>
      <c r="G70" s="24"/>
      <c r="H70" s="24"/>
      <c r="I70" s="24"/>
      <c r="J70" s="132"/>
      <c r="K70" s="132"/>
      <c r="L70" s="132"/>
      <c r="M70" s="132"/>
      <c r="N70" s="132"/>
      <c r="O70" s="132"/>
      <c r="P70" s="132"/>
      <c r="Q70" s="132"/>
      <c r="R70" s="132"/>
      <c r="S70" s="132"/>
    </row>
    <row r="71" spans="1:19" ht="118.5" customHeight="1">
      <c r="A71" s="65"/>
      <c r="B71" s="68" t="s">
        <v>17</v>
      </c>
      <c r="C71" s="70" t="s">
        <v>49</v>
      </c>
      <c r="D71" s="46"/>
      <c r="E71" s="46"/>
      <c r="F71" s="24">
        <f>E71-D71</f>
        <v>0</v>
      </c>
      <c r="G71" s="24"/>
      <c r="H71" s="24">
        <f>IF(D71=0,0,ROUND(E71/D71*100,1))</f>
        <v>0</v>
      </c>
      <c r="I71" s="24"/>
      <c r="J71" s="131" t="s">
        <v>25</v>
      </c>
      <c r="K71" s="131"/>
      <c r="L71" s="131"/>
      <c r="M71" s="131"/>
      <c r="N71" s="131"/>
      <c r="O71" s="131"/>
      <c r="P71" s="131"/>
      <c r="Q71" s="131"/>
      <c r="R71" s="131"/>
      <c r="S71" s="131"/>
    </row>
    <row r="72" spans="1:19" ht="118.5" customHeight="1">
      <c r="A72" s="65"/>
      <c r="B72" s="68"/>
      <c r="C72" s="70"/>
      <c r="D72" s="46"/>
      <c r="E72" s="46"/>
      <c r="F72" s="24"/>
      <c r="G72" s="24"/>
      <c r="H72" s="24"/>
      <c r="I72" s="24"/>
      <c r="J72" s="132"/>
      <c r="K72" s="132"/>
      <c r="L72" s="132"/>
      <c r="M72" s="132"/>
      <c r="N72" s="132"/>
      <c r="O72" s="132"/>
      <c r="P72" s="132"/>
      <c r="Q72" s="132"/>
      <c r="R72" s="132"/>
      <c r="S72" s="132"/>
    </row>
    <row r="73" spans="1:19" ht="329.25" customHeight="1">
      <c r="A73" s="47" t="s">
        <v>26</v>
      </c>
      <c r="B73" s="61"/>
      <c r="C73" s="61"/>
      <c r="D73" s="61"/>
      <c r="E73" s="61"/>
      <c r="F73" s="61"/>
      <c r="G73" s="61"/>
      <c r="H73" s="61"/>
      <c r="I73" s="61"/>
      <c r="J73" s="61"/>
      <c r="K73" s="61"/>
      <c r="L73" s="61"/>
      <c r="M73" s="61"/>
      <c r="N73" s="61"/>
      <c r="O73" s="61"/>
      <c r="P73" s="61"/>
      <c r="Q73" s="61"/>
      <c r="R73" s="61"/>
      <c r="S73" s="62"/>
    </row>
    <row r="74" spans="1:19" ht="45" customHeight="1">
      <c r="A74" s="50" t="s">
        <v>6</v>
      </c>
      <c r="B74" s="53" t="s">
        <v>85</v>
      </c>
      <c r="C74" s="54"/>
      <c r="D74" s="59" t="s">
        <v>7</v>
      </c>
      <c r="E74" s="59"/>
      <c r="F74" s="38" t="s">
        <v>71</v>
      </c>
      <c r="G74" s="39"/>
      <c r="H74" s="38" t="s">
        <v>72</v>
      </c>
      <c r="I74" s="39"/>
      <c r="J74" s="108" t="s">
        <v>8</v>
      </c>
      <c r="K74" s="109"/>
      <c r="L74" s="109"/>
      <c r="M74" s="109"/>
      <c r="N74" s="109"/>
      <c r="O74" s="109"/>
      <c r="P74" s="109"/>
      <c r="Q74" s="109"/>
      <c r="R74" s="109"/>
      <c r="S74" s="109"/>
    </row>
    <row r="75" spans="1:19" ht="30" customHeight="1">
      <c r="A75" s="51"/>
      <c r="B75" s="55"/>
      <c r="C75" s="56"/>
      <c r="D75" s="23" t="s">
        <v>9</v>
      </c>
      <c r="E75" s="23" t="s">
        <v>10</v>
      </c>
      <c r="F75" s="40"/>
      <c r="G75" s="41"/>
      <c r="H75" s="40"/>
      <c r="I75" s="41"/>
      <c r="J75" s="110"/>
      <c r="K75" s="111"/>
      <c r="L75" s="111"/>
      <c r="M75" s="111"/>
      <c r="N75" s="111"/>
      <c r="O75" s="111"/>
      <c r="P75" s="111"/>
      <c r="Q75" s="111"/>
      <c r="R75" s="111"/>
      <c r="S75" s="111"/>
    </row>
    <row r="76" spans="1:19" ht="30" customHeight="1">
      <c r="A76" s="52"/>
      <c r="B76" s="57"/>
      <c r="C76" s="58"/>
      <c r="D76" s="22" t="s">
        <v>11</v>
      </c>
      <c r="E76" s="22" t="s">
        <v>12</v>
      </c>
      <c r="F76" s="60" t="s">
        <v>13</v>
      </c>
      <c r="G76" s="60"/>
      <c r="H76" s="60" t="s">
        <v>14</v>
      </c>
      <c r="I76" s="60"/>
      <c r="J76" s="112"/>
      <c r="K76" s="113"/>
      <c r="L76" s="113"/>
      <c r="M76" s="113"/>
      <c r="N76" s="113"/>
      <c r="O76" s="113"/>
      <c r="P76" s="113"/>
      <c r="Q76" s="113"/>
      <c r="R76" s="113"/>
      <c r="S76" s="113"/>
    </row>
    <row r="77" spans="1:19" ht="68.25" customHeight="1">
      <c r="A77" s="25">
        <v>7</v>
      </c>
      <c r="B77" s="28" t="s">
        <v>15</v>
      </c>
      <c r="C77" s="30" t="s">
        <v>50</v>
      </c>
      <c r="D77" s="32">
        <f>IF(D81=0,0,ROUND(D79/D81*100,1))</f>
        <v>99.5</v>
      </c>
      <c r="E77" s="32">
        <f>IF(E81=0,0,ROUND(E79/E81*100,1))</f>
        <v>108.5</v>
      </c>
      <c r="F77" s="34">
        <f>E77-D77</f>
        <v>9</v>
      </c>
      <c r="G77" s="35"/>
      <c r="H77" s="34">
        <f>IF(D77=0,0,ROUND(E77/D77*100,1))</f>
        <v>109</v>
      </c>
      <c r="I77" s="35"/>
      <c r="J77" s="114" t="s">
        <v>23</v>
      </c>
      <c r="K77" s="115"/>
      <c r="L77" s="115"/>
      <c r="M77" s="115"/>
      <c r="N77" s="115"/>
      <c r="O77" s="115"/>
      <c r="P77" s="115"/>
      <c r="Q77" s="115"/>
      <c r="R77" s="115"/>
      <c r="S77" s="116"/>
    </row>
    <row r="78" spans="1:19" ht="180" customHeight="1">
      <c r="A78" s="26"/>
      <c r="B78" s="29"/>
      <c r="C78" s="31"/>
      <c r="D78" s="33"/>
      <c r="E78" s="33"/>
      <c r="F78" s="36"/>
      <c r="G78" s="37"/>
      <c r="H78" s="36"/>
      <c r="I78" s="37"/>
      <c r="J78" s="117" t="s">
        <v>81</v>
      </c>
      <c r="K78" s="118"/>
      <c r="L78" s="118"/>
      <c r="M78" s="118"/>
      <c r="N78" s="118"/>
      <c r="O78" s="118"/>
      <c r="P78" s="118"/>
      <c r="Q78" s="118"/>
      <c r="R78" s="118"/>
      <c r="S78" s="119"/>
    </row>
    <row r="79" spans="1:19" ht="39.75" customHeight="1">
      <c r="A79" s="26"/>
      <c r="B79" s="42" t="s">
        <v>16</v>
      </c>
      <c r="C79" s="79" t="s">
        <v>51</v>
      </c>
      <c r="D79" s="46">
        <v>82734</v>
      </c>
      <c r="E79" s="46">
        <v>90220</v>
      </c>
      <c r="F79" s="34">
        <f t="shared" ref="F79" si="8">E79-D79</f>
        <v>7486</v>
      </c>
      <c r="G79" s="35"/>
      <c r="H79" s="34">
        <f t="shared" ref="H79" si="9">IF(D79=0,0,ROUND(E79/D79*100,1))</f>
        <v>109</v>
      </c>
      <c r="I79" s="35"/>
      <c r="J79" s="114" t="s">
        <v>29</v>
      </c>
      <c r="K79" s="115"/>
      <c r="L79" s="115"/>
      <c r="M79" s="115"/>
      <c r="N79" s="115"/>
      <c r="O79" s="115"/>
      <c r="P79" s="115"/>
      <c r="Q79" s="115"/>
      <c r="R79" s="115"/>
      <c r="S79" s="116"/>
    </row>
    <row r="80" spans="1:19" ht="164.25" customHeight="1">
      <c r="A80" s="26"/>
      <c r="B80" s="43"/>
      <c r="C80" s="80"/>
      <c r="D80" s="46"/>
      <c r="E80" s="46"/>
      <c r="F80" s="36"/>
      <c r="G80" s="37"/>
      <c r="H80" s="36"/>
      <c r="I80" s="37"/>
      <c r="J80" s="120"/>
      <c r="K80" s="121"/>
      <c r="L80" s="121"/>
      <c r="M80" s="121"/>
      <c r="N80" s="121"/>
      <c r="O80" s="121"/>
      <c r="P80" s="121"/>
      <c r="Q80" s="121"/>
      <c r="R80" s="121"/>
      <c r="S80" s="122"/>
    </row>
    <row r="81" spans="1:19" ht="36" customHeight="1">
      <c r="A81" s="26"/>
      <c r="B81" s="42" t="s">
        <v>17</v>
      </c>
      <c r="C81" s="44" t="s">
        <v>52</v>
      </c>
      <c r="D81" s="46">
        <v>83150</v>
      </c>
      <c r="E81" s="46">
        <v>83150</v>
      </c>
      <c r="F81" s="34">
        <f>E81-D81</f>
        <v>0</v>
      </c>
      <c r="G81" s="35"/>
      <c r="H81" s="34">
        <f>IF(D81=0,0,ROUND(E81/D81*100,1))</f>
        <v>100</v>
      </c>
      <c r="I81" s="35"/>
      <c r="J81" s="114" t="s">
        <v>22</v>
      </c>
      <c r="K81" s="115"/>
      <c r="L81" s="115"/>
      <c r="M81" s="115"/>
      <c r="N81" s="115"/>
      <c r="O81" s="115"/>
      <c r="P81" s="115"/>
      <c r="Q81" s="115"/>
      <c r="R81" s="115"/>
      <c r="S81" s="116"/>
    </row>
    <row r="82" spans="1:19" ht="165.75" customHeight="1">
      <c r="A82" s="27"/>
      <c r="B82" s="43"/>
      <c r="C82" s="45"/>
      <c r="D82" s="46"/>
      <c r="E82" s="46"/>
      <c r="F82" s="36"/>
      <c r="G82" s="37"/>
      <c r="H82" s="36"/>
      <c r="I82" s="37"/>
      <c r="J82" s="120"/>
      <c r="K82" s="121"/>
      <c r="L82" s="121"/>
      <c r="M82" s="121"/>
      <c r="N82" s="121"/>
      <c r="O82" s="121"/>
      <c r="P82" s="121"/>
      <c r="Q82" s="121"/>
      <c r="R82" s="121"/>
      <c r="S82" s="122"/>
    </row>
    <row r="83" spans="1:19" ht="39" customHeight="1">
      <c r="A83" s="12"/>
      <c r="B83" s="13"/>
      <c r="C83" s="13"/>
      <c r="D83" s="13"/>
      <c r="E83" s="13"/>
      <c r="F83" s="13"/>
      <c r="G83" s="13"/>
      <c r="H83" s="13"/>
      <c r="I83" s="13"/>
      <c r="J83" s="129"/>
      <c r="K83" s="129"/>
      <c r="L83" s="129"/>
      <c r="M83" s="129"/>
      <c r="N83" s="129"/>
      <c r="O83" s="129"/>
      <c r="P83" s="129"/>
      <c r="Q83" s="129"/>
      <c r="R83" s="129"/>
      <c r="S83" s="129"/>
    </row>
    <row r="84" spans="1:19" ht="26.25" customHeight="1">
      <c r="A84" s="50" t="s">
        <v>6</v>
      </c>
      <c r="B84" s="53" t="s">
        <v>85</v>
      </c>
      <c r="C84" s="54"/>
      <c r="D84" s="59" t="s">
        <v>7</v>
      </c>
      <c r="E84" s="59"/>
      <c r="F84" s="38" t="s">
        <v>71</v>
      </c>
      <c r="G84" s="39"/>
      <c r="H84" s="38" t="s">
        <v>72</v>
      </c>
      <c r="I84" s="39"/>
      <c r="J84" s="130" t="s">
        <v>8</v>
      </c>
      <c r="K84" s="130"/>
      <c r="L84" s="130"/>
      <c r="M84" s="130"/>
      <c r="N84" s="130"/>
      <c r="O84" s="130"/>
      <c r="P84" s="130"/>
      <c r="Q84" s="130"/>
      <c r="R84" s="130"/>
      <c r="S84" s="130"/>
    </row>
    <row r="85" spans="1:19" ht="30" customHeight="1">
      <c r="A85" s="51"/>
      <c r="B85" s="55"/>
      <c r="C85" s="56"/>
      <c r="D85" s="23" t="s">
        <v>9</v>
      </c>
      <c r="E85" s="23" t="s">
        <v>10</v>
      </c>
      <c r="F85" s="40"/>
      <c r="G85" s="41"/>
      <c r="H85" s="40"/>
      <c r="I85" s="41"/>
      <c r="J85" s="130"/>
      <c r="K85" s="130"/>
      <c r="L85" s="130"/>
      <c r="M85" s="130"/>
      <c r="N85" s="130"/>
      <c r="O85" s="130"/>
      <c r="P85" s="130"/>
      <c r="Q85" s="130"/>
      <c r="R85" s="130"/>
      <c r="S85" s="130"/>
    </row>
    <row r="86" spans="1:19" ht="26.25" customHeight="1">
      <c r="A86" s="52"/>
      <c r="B86" s="57"/>
      <c r="C86" s="58"/>
      <c r="D86" s="22" t="s">
        <v>11</v>
      </c>
      <c r="E86" s="22" t="s">
        <v>12</v>
      </c>
      <c r="F86" s="60" t="s">
        <v>13</v>
      </c>
      <c r="G86" s="60"/>
      <c r="H86" s="60" t="s">
        <v>14</v>
      </c>
      <c r="I86" s="60"/>
      <c r="J86" s="130"/>
      <c r="K86" s="130"/>
      <c r="L86" s="130"/>
      <c r="M86" s="130"/>
      <c r="N86" s="130"/>
      <c r="O86" s="130"/>
      <c r="P86" s="130"/>
      <c r="Q86" s="130"/>
      <c r="R86" s="130"/>
      <c r="S86" s="130"/>
    </row>
    <row r="87" spans="1:19" ht="63" customHeight="1">
      <c r="A87" s="25">
        <v>8</v>
      </c>
      <c r="B87" s="66" t="s">
        <v>15</v>
      </c>
      <c r="C87" s="30" t="s">
        <v>53</v>
      </c>
      <c r="D87" s="24">
        <f>IF(D91=0,0,ROUND(D89/D91*100,1))</f>
        <v>90</v>
      </c>
      <c r="E87" s="78">
        <f>IF(E91=0,0,ROUND(E89/E91*100,1))</f>
        <v>90</v>
      </c>
      <c r="F87" s="24">
        <f>E87-D87</f>
        <v>0</v>
      </c>
      <c r="G87" s="24"/>
      <c r="H87" s="24">
        <f>IF(D87=0,0,ROUND(E87/D87*100,1))</f>
        <v>100</v>
      </c>
      <c r="I87" s="24"/>
      <c r="J87" s="131" t="s">
        <v>23</v>
      </c>
      <c r="K87" s="131"/>
      <c r="L87" s="131"/>
      <c r="M87" s="131"/>
      <c r="N87" s="131"/>
      <c r="O87" s="131"/>
      <c r="P87" s="131"/>
      <c r="Q87" s="131"/>
      <c r="R87" s="131"/>
      <c r="S87" s="131"/>
    </row>
    <row r="88" spans="1:19" ht="209.25" customHeight="1">
      <c r="A88" s="26"/>
      <c r="B88" s="66"/>
      <c r="C88" s="31"/>
      <c r="D88" s="24"/>
      <c r="E88" s="78"/>
      <c r="F88" s="24"/>
      <c r="G88" s="24"/>
      <c r="H88" s="24"/>
      <c r="I88" s="24"/>
      <c r="J88" s="117" t="s">
        <v>87</v>
      </c>
      <c r="K88" s="118"/>
      <c r="L88" s="118"/>
      <c r="M88" s="118"/>
      <c r="N88" s="118"/>
      <c r="O88" s="118"/>
      <c r="P88" s="118"/>
      <c r="Q88" s="118"/>
      <c r="R88" s="118"/>
      <c r="S88" s="119"/>
    </row>
    <row r="89" spans="1:19" ht="38.25" customHeight="1">
      <c r="A89" s="26"/>
      <c r="B89" s="68" t="s">
        <v>16</v>
      </c>
      <c r="C89" s="44" t="s">
        <v>54</v>
      </c>
      <c r="D89" s="46">
        <v>636</v>
      </c>
      <c r="E89" s="75">
        <v>556</v>
      </c>
      <c r="F89" s="24">
        <f t="shared" ref="F89" si="10">E89-D89</f>
        <v>-80</v>
      </c>
      <c r="G89" s="24"/>
      <c r="H89" s="24">
        <f t="shared" ref="H89" si="11">IF(D89=0,0,ROUND(E89/D89*100,1))</f>
        <v>87.4</v>
      </c>
      <c r="I89" s="24"/>
      <c r="J89" s="131" t="s">
        <v>29</v>
      </c>
      <c r="K89" s="131"/>
      <c r="L89" s="131"/>
      <c r="M89" s="131"/>
      <c r="N89" s="131"/>
      <c r="O89" s="131"/>
      <c r="P89" s="131"/>
      <c r="Q89" s="131"/>
      <c r="R89" s="131"/>
      <c r="S89" s="131"/>
    </row>
    <row r="90" spans="1:19" ht="200.1" customHeight="1">
      <c r="A90" s="26"/>
      <c r="B90" s="68"/>
      <c r="C90" s="45"/>
      <c r="D90" s="46"/>
      <c r="E90" s="75"/>
      <c r="F90" s="24"/>
      <c r="G90" s="24"/>
      <c r="H90" s="24"/>
      <c r="I90" s="24"/>
      <c r="J90" s="132"/>
      <c r="K90" s="132"/>
      <c r="L90" s="132"/>
      <c r="M90" s="132"/>
      <c r="N90" s="132"/>
      <c r="O90" s="132"/>
      <c r="P90" s="132"/>
      <c r="Q90" s="132"/>
      <c r="R90" s="132"/>
      <c r="S90" s="132"/>
    </row>
    <row r="91" spans="1:19" ht="37.5" customHeight="1">
      <c r="A91" s="26"/>
      <c r="B91" s="68" t="s">
        <v>17</v>
      </c>
      <c r="C91" s="44" t="s">
        <v>55</v>
      </c>
      <c r="D91" s="46">
        <v>707</v>
      </c>
      <c r="E91" s="75">
        <v>618</v>
      </c>
      <c r="F91" s="24">
        <f t="shared" ref="F91" si="12">E91-D91</f>
        <v>-89</v>
      </c>
      <c r="G91" s="24"/>
      <c r="H91" s="24">
        <f t="shared" ref="H91" si="13">IF(D91=0,0,ROUND(E91/D91*100,1))</f>
        <v>87.4</v>
      </c>
      <c r="I91" s="24"/>
      <c r="J91" s="131" t="s">
        <v>22</v>
      </c>
      <c r="K91" s="131"/>
      <c r="L91" s="131"/>
      <c r="M91" s="131"/>
      <c r="N91" s="131"/>
      <c r="O91" s="131"/>
      <c r="P91" s="131"/>
      <c r="Q91" s="131"/>
      <c r="R91" s="131"/>
      <c r="S91" s="131"/>
    </row>
    <row r="92" spans="1:19" ht="162" customHeight="1">
      <c r="A92" s="27"/>
      <c r="B92" s="68"/>
      <c r="C92" s="45"/>
      <c r="D92" s="46"/>
      <c r="E92" s="75"/>
      <c r="F92" s="24"/>
      <c r="G92" s="24"/>
      <c r="H92" s="24"/>
      <c r="I92" s="24"/>
      <c r="J92" s="132"/>
      <c r="K92" s="132"/>
      <c r="L92" s="132"/>
      <c r="M92" s="132"/>
      <c r="N92" s="132"/>
      <c r="O92" s="132"/>
      <c r="P92" s="132"/>
      <c r="Q92" s="132"/>
      <c r="R92" s="132"/>
      <c r="S92" s="132"/>
    </row>
    <row r="93" spans="1:19" ht="339" customHeight="1">
      <c r="A93" s="47" t="s">
        <v>27</v>
      </c>
      <c r="B93" s="48"/>
      <c r="C93" s="48"/>
      <c r="D93" s="48"/>
      <c r="E93" s="48"/>
      <c r="F93" s="48"/>
      <c r="G93" s="48"/>
      <c r="H93" s="48"/>
      <c r="I93" s="48"/>
      <c r="J93" s="48"/>
      <c r="K93" s="48"/>
      <c r="L93" s="48"/>
      <c r="M93" s="48"/>
      <c r="N93" s="48"/>
      <c r="O93" s="48"/>
      <c r="P93" s="48"/>
      <c r="Q93" s="48"/>
      <c r="R93" s="48"/>
      <c r="S93" s="49"/>
    </row>
    <row r="94" spans="1:19" ht="26.25" customHeight="1">
      <c r="A94" s="50" t="s">
        <v>6</v>
      </c>
      <c r="B94" s="53" t="s">
        <v>85</v>
      </c>
      <c r="C94" s="54"/>
      <c r="D94" s="59" t="s">
        <v>7</v>
      </c>
      <c r="E94" s="59"/>
      <c r="F94" s="38" t="s">
        <v>71</v>
      </c>
      <c r="G94" s="39"/>
      <c r="H94" s="38" t="s">
        <v>72</v>
      </c>
      <c r="I94" s="39"/>
      <c r="J94" s="108" t="s">
        <v>8</v>
      </c>
      <c r="K94" s="109"/>
      <c r="L94" s="109"/>
      <c r="M94" s="109"/>
      <c r="N94" s="109"/>
      <c r="O94" s="109"/>
      <c r="P94" s="109"/>
      <c r="Q94" s="109"/>
      <c r="R94" s="109"/>
      <c r="S94" s="109"/>
    </row>
    <row r="95" spans="1:19" ht="30" customHeight="1">
      <c r="A95" s="51"/>
      <c r="B95" s="55"/>
      <c r="C95" s="56"/>
      <c r="D95" s="23" t="s">
        <v>9</v>
      </c>
      <c r="E95" s="23" t="s">
        <v>10</v>
      </c>
      <c r="F95" s="40"/>
      <c r="G95" s="41"/>
      <c r="H95" s="40"/>
      <c r="I95" s="41"/>
      <c r="J95" s="110"/>
      <c r="K95" s="111"/>
      <c r="L95" s="111"/>
      <c r="M95" s="111"/>
      <c r="N95" s="111"/>
      <c r="O95" s="111"/>
      <c r="P95" s="111"/>
      <c r="Q95" s="111"/>
      <c r="R95" s="111"/>
      <c r="S95" s="111"/>
    </row>
    <row r="96" spans="1:19" ht="26.25" customHeight="1">
      <c r="A96" s="52"/>
      <c r="B96" s="57"/>
      <c r="C96" s="58"/>
      <c r="D96" s="22" t="s">
        <v>11</v>
      </c>
      <c r="E96" s="22" t="s">
        <v>12</v>
      </c>
      <c r="F96" s="60" t="s">
        <v>13</v>
      </c>
      <c r="G96" s="60"/>
      <c r="H96" s="60" t="s">
        <v>14</v>
      </c>
      <c r="I96" s="60"/>
      <c r="J96" s="112"/>
      <c r="K96" s="113"/>
      <c r="L96" s="113"/>
      <c r="M96" s="113"/>
      <c r="N96" s="113"/>
      <c r="O96" s="113"/>
      <c r="P96" s="113"/>
      <c r="Q96" s="113"/>
      <c r="R96" s="113"/>
      <c r="S96" s="113"/>
    </row>
    <row r="97" spans="1:19" ht="66" customHeight="1">
      <c r="A97" s="25">
        <v>9</v>
      </c>
      <c r="B97" s="28" t="s">
        <v>15</v>
      </c>
      <c r="C97" s="30" t="s">
        <v>56</v>
      </c>
      <c r="D97" s="32">
        <f>IF(D101=0,0,ROUND(D99/D101*100,1))</f>
        <v>84</v>
      </c>
      <c r="E97" s="76">
        <f>IF(E101=0,0,ROUND(E99/E101*100,1))</f>
        <v>93.2</v>
      </c>
      <c r="F97" s="34">
        <f>E97-D97</f>
        <v>9.2000000000000028</v>
      </c>
      <c r="G97" s="35"/>
      <c r="H97" s="34">
        <f>IF(D97=0,0,ROUND(E97/D97*100,1))</f>
        <v>111</v>
      </c>
      <c r="I97" s="35"/>
      <c r="J97" s="114" t="s">
        <v>23</v>
      </c>
      <c r="K97" s="115"/>
      <c r="L97" s="115"/>
      <c r="M97" s="115"/>
      <c r="N97" s="115"/>
      <c r="O97" s="115"/>
      <c r="P97" s="115"/>
      <c r="Q97" s="115"/>
      <c r="R97" s="115"/>
      <c r="S97" s="116"/>
    </row>
    <row r="98" spans="1:19" ht="210.75" customHeight="1">
      <c r="A98" s="26"/>
      <c r="B98" s="29"/>
      <c r="C98" s="31"/>
      <c r="D98" s="33"/>
      <c r="E98" s="77"/>
      <c r="F98" s="36"/>
      <c r="G98" s="37"/>
      <c r="H98" s="36"/>
      <c r="I98" s="37"/>
      <c r="J98" s="117" t="s">
        <v>88</v>
      </c>
      <c r="K98" s="118"/>
      <c r="L98" s="118"/>
      <c r="M98" s="118"/>
      <c r="N98" s="118"/>
      <c r="O98" s="118"/>
      <c r="P98" s="118"/>
      <c r="Q98" s="118"/>
      <c r="R98" s="118"/>
      <c r="S98" s="119"/>
    </row>
    <row r="99" spans="1:19" ht="42" customHeight="1">
      <c r="A99" s="26"/>
      <c r="B99" s="68" t="s">
        <v>16</v>
      </c>
      <c r="C99" s="70" t="s">
        <v>57</v>
      </c>
      <c r="D99" s="46">
        <v>178</v>
      </c>
      <c r="E99" s="75">
        <v>192</v>
      </c>
      <c r="F99" s="34">
        <f>E99-D99</f>
        <v>14</v>
      </c>
      <c r="G99" s="35"/>
      <c r="H99" s="34">
        <f>IF(D99=0,0,ROUND(E99/D99*100,1))</f>
        <v>107.9</v>
      </c>
      <c r="I99" s="35"/>
      <c r="J99" s="114" t="s">
        <v>24</v>
      </c>
      <c r="K99" s="115"/>
      <c r="L99" s="115"/>
      <c r="M99" s="115"/>
      <c r="N99" s="115"/>
      <c r="O99" s="115"/>
      <c r="P99" s="115"/>
      <c r="Q99" s="115"/>
      <c r="R99" s="115"/>
      <c r="S99" s="116"/>
    </row>
    <row r="100" spans="1:19" ht="158.25" customHeight="1">
      <c r="A100" s="26"/>
      <c r="B100" s="68"/>
      <c r="C100" s="70"/>
      <c r="D100" s="46"/>
      <c r="E100" s="75"/>
      <c r="F100" s="36"/>
      <c r="G100" s="37"/>
      <c r="H100" s="36"/>
      <c r="I100" s="37"/>
      <c r="J100" s="120"/>
      <c r="K100" s="121"/>
      <c r="L100" s="121"/>
      <c r="M100" s="121"/>
      <c r="N100" s="121"/>
      <c r="O100" s="121"/>
      <c r="P100" s="121"/>
      <c r="Q100" s="121"/>
      <c r="R100" s="121"/>
      <c r="S100" s="122"/>
    </row>
    <row r="101" spans="1:19" ht="41.25" customHeight="1">
      <c r="A101" s="26"/>
      <c r="B101" s="42" t="s">
        <v>17</v>
      </c>
      <c r="C101" s="44" t="s">
        <v>58</v>
      </c>
      <c r="D101" s="46">
        <v>212</v>
      </c>
      <c r="E101" s="75">
        <v>206</v>
      </c>
      <c r="F101" s="34">
        <f>E101-D101</f>
        <v>-6</v>
      </c>
      <c r="G101" s="35"/>
      <c r="H101" s="34">
        <f>IF(D101=0,0,ROUND(E101/D101*100,1))</f>
        <v>97.2</v>
      </c>
      <c r="I101" s="35"/>
      <c r="J101" s="114" t="s">
        <v>25</v>
      </c>
      <c r="K101" s="115"/>
      <c r="L101" s="115"/>
      <c r="M101" s="115"/>
      <c r="N101" s="115"/>
      <c r="O101" s="115"/>
      <c r="P101" s="115"/>
      <c r="Q101" s="115"/>
      <c r="R101" s="115"/>
      <c r="S101" s="116"/>
    </row>
    <row r="102" spans="1:19" ht="170.25" customHeight="1">
      <c r="A102" s="27"/>
      <c r="B102" s="43"/>
      <c r="C102" s="45"/>
      <c r="D102" s="46"/>
      <c r="E102" s="75"/>
      <c r="F102" s="36"/>
      <c r="G102" s="37"/>
      <c r="H102" s="36"/>
      <c r="I102" s="37"/>
      <c r="J102" s="120"/>
      <c r="K102" s="121"/>
      <c r="L102" s="121"/>
      <c r="M102" s="121"/>
      <c r="N102" s="121"/>
      <c r="O102" s="121"/>
      <c r="P102" s="121"/>
      <c r="Q102" s="121"/>
      <c r="R102" s="121"/>
      <c r="S102" s="122"/>
    </row>
    <row r="103" spans="1:19" ht="39" customHeight="1">
      <c r="A103" s="12"/>
      <c r="B103" s="13"/>
      <c r="C103" s="13"/>
      <c r="D103" s="13"/>
      <c r="E103" s="13"/>
      <c r="F103" s="13"/>
      <c r="G103" s="13"/>
      <c r="H103" s="13"/>
      <c r="I103" s="13"/>
      <c r="J103" s="129"/>
      <c r="K103" s="129"/>
      <c r="L103" s="129"/>
      <c r="M103" s="129"/>
      <c r="N103" s="129"/>
      <c r="O103" s="129"/>
      <c r="P103" s="129"/>
      <c r="Q103" s="129"/>
      <c r="R103" s="129"/>
      <c r="S103" s="129"/>
    </row>
    <row r="104" spans="1:19" ht="26.25" customHeight="1">
      <c r="A104" s="50" t="s">
        <v>6</v>
      </c>
      <c r="B104" s="53" t="s">
        <v>85</v>
      </c>
      <c r="C104" s="54"/>
      <c r="D104" s="59" t="s">
        <v>7</v>
      </c>
      <c r="E104" s="59"/>
      <c r="F104" s="38" t="s">
        <v>71</v>
      </c>
      <c r="G104" s="39"/>
      <c r="H104" s="38" t="s">
        <v>72</v>
      </c>
      <c r="I104" s="39"/>
      <c r="J104" s="108" t="s">
        <v>8</v>
      </c>
      <c r="K104" s="109"/>
      <c r="L104" s="109"/>
      <c r="M104" s="109"/>
      <c r="N104" s="109"/>
      <c r="O104" s="109"/>
      <c r="P104" s="109"/>
      <c r="Q104" s="109"/>
      <c r="R104" s="109"/>
      <c r="S104" s="109"/>
    </row>
    <row r="105" spans="1:19" ht="30" customHeight="1">
      <c r="A105" s="51"/>
      <c r="B105" s="55"/>
      <c r="C105" s="56"/>
      <c r="D105" s="23" t="s">
        <v>9</v>
      </c>
      <c r="E105" s="23" t="s">
        <v>10</v>
      </c>
      <c r="F105" s="40"/>
      <c r="G105" s="41"/>
      <c r="H105" s="40"/>
      <c r="I105" s="41"/>
      <c r="J105" s="110"/>
      <c r="K105" s="111"/>
      <c r="L105" s="111"/>
      <c r="M105" s="111"/>
      <c r="N105" s="111"/>
      <c r="O105" s="111"/>
      <c r="P105" s="111"/>
      <c r="Q105" s="111"/>
      <c r="R105" s="111"/>
      <c r="S105" s="111"/>
    </row>
    <row r="106" spans="1:19" ht="26.25" customHeight="1">
      <c r="A106" s="52"/>
      <c r="B106" s="57"/>
      <c r="C106" s="58"/>
      <c r="D106" s="22" t="s">
        <v>11</v>
      </c>
      <c r="E106" s="22" t="s">
        <v>12</v>
      </c>
      <c r="F106" s="60" t="s">
        <v>13</v>
      </c>
      <c r="G106" s="60"/>
      <c r="H106" s="60" t="s">
        <v>14</v>
      </c>
      <c r="I106" s="60"/>
      <c r="J106" s="112"/>
      <c r="K106" s="113"/>
      <c r="L106" s="113"/>
      <c r="M106" s="113"/>
      <c r="N106" s="113"/>
      <c r="O106" s="113"/>
      <c r="P106" s="113"/>
      <c r="Q106" s="113"/>
      <c r="R106" s="113"/>
      <c r="S106" s="113"/>
    </row>
    <row r="107" spans="1:19" ht="63" customHeight="1">
      <c r="A107" s="25">
        <v>11</v>
      </c>
      <c r="B107" s="28" t="s">
        <v>15</v>
      </c>
      <c r="C107" s="30" t="s">
        <v>59</v>
      </c>
      <c r="D107" s="32">
        <f>IF(D111=0,0,ROUND(D109/D111*100,1))</f>
        <v>79.8</v>
      </c>
      <c r="E107" s="32">
        <f>IF(E111=0,0,ROUND(E109/E111*100,1))</f>
        <v>80.900000000000006</v>
      </c>
      <c r="F107" s="34">
        <f>E107-D107</f>
        <v>1.1000000000000085</v>
      </c>
      <c r="G107" s="35"/>
      <c r="H107" s="24">
        <f>IF(D107=0,0,ROUND(E107/D107*100,1))</f>
        <v>101.4</v>
      </c>
      <c r="I107" s="24"/>
      <c r="J107" s="114" t="s">
        <v>23</v>
      </c>
      <c r="K107" s="115"/>
      <c r="L107" s="115"/>
      <c r="M107" s="115"/>
      <c r="N107" s="115"/>
      <c r="O107" s="115"/>
      <c r="P107" s="115"/>
      <c r="Q107" s="115"/>
      <c r="R107" s="115"/>
      <c r="S107" s="116"/>
    </row>
    <row r="108" spans="1:19" ht="371.25" customHeight="1">
      <c r="A108" s="26"/>
      <c r="B108" s="29"/>
      <c r="C108" s="31"/>
      <c r="D108" s="33"/>
      <c r="E108" s="33"/>
      <c r="F108" s="36"/>
      <c r="G108" s="37"/>
      <c r="H108" s="24"/>
      <c r="I108" s="24"/>
      <c r="J108" s="117" t="s">
        <v>89</v>
      </c>
      <c r="K108" s="118"/>
      <c r="L108" s="118"/>
      <c r="M108" s="118"/>
      <c r="N108" s="118"/>
      <c r="O108" s="118"/>
      <c r="P108" s="118"/>
      <c r="Q108" s="118"/>
      <c r="R108" s="118"/>
      <c r="S108" s="119"/>
    </row>
    <row r="109" spans="1:19" ht="35.25" customHeight="1">
      <c r="A109" s="26"/>
      <c r="B109" s="42" t="s">
        <v>16</v>
      </c>
      <c r="C109" s="44" t="s">
        <v>60</v>
      </c>
      <c r="D109" s="46">
        <v>45264</v>
      </c>
      <c r="E109" s="46">
        <v>48088</v>
      </c>
      <c r="F109" s="34">
        <f>E109-D109</f>
        <v>2824</v>
      </c>
      <c r="G109" s="35"/>
      <c r="H109" s="34">
        <f>IF(D109=0,0,ROUND(E109/D109*100,1))</f>
        <v>106.2</v>
      </c>
      <c r="I109" s="35"/>
      <c r="J109" s="114" t="s">
        <v>24</v>
      </c>
      <c r="K109" s="115"/>
      <c r="L109" s="115"/>
      <c r="M109" s="115"/>
      <c r="N109" s="115"/>
      <c r="O109" s="115"/>
      <c r="P109" s="115"/>
      <c r="Q109" s="115"/>
      <c r="R109" s="115"/>
      <c r="S109" s="116"/>
    </row>
    <row r="110" spans="1:19" ht="156.75" customHeight="1">
      <c r="A110" s="26"/>
      <c r="B110" s="43"/>
      <c r="C110" s="45"/>
      <c r="D110" s="46"/>
      <c r="E110" s="46"/>
      <c r="F110" s="36"/>
      <c r="G110" s="37"/>
      <c r="H110" s="36"/>
      <c r="I110" s="37"/>
      <c r="J110" s="120"/>
      <c r="K110" s="121"/>
      <c r="L110" s="121"/>
      <c r="M110" s="121"/>
      <c r="N110" s="121"/>
      <c r="O110" s="121"/>
      <c r="P110" s="121"/>
      <c r="Q110" s="121"/>
      <c r="R110" s="121"/>
      <c r="S110" s="122"/>
    </row>
    <row r="111" spans="1:19" ht="38.25" customHeight="1">
      <c r="A111" s="26"/>
      <c r="B111" s="42" t="s">
        <v>17</v>
      </c>
      <c r="C111" s="44" t="s">
        <v>61</v>
      </c>
      <c r="D111" s="46">
        <v>56718</v>
      </c>
      <c r="E111" s="46">
        <v>59427</v>
      </c>
      <c r="F111" s="34">
        <f>E111-D111</f>
        <v>2709</v>
      </c>
      <c r="G111" s="35"/>
      <c r="H111" s="34">
        <f>IF(D111=0,0,ROUND(E111/D111*100,1))</f>
        <v>104.8</v>
      </c>
      <c r="I111" s="35"/>
      <c r="J111" s="114" t="s">
        <v>25</v>
      </c>
      <c r="K111" s="115"/>
      <c r="L111" s="115"/>
      <c r="M111" s="115"/>
      <c r="N111" s="115"/>
      <c r="O111" s="115"/>
      <c r="P111" s="115"/>
      <c r="Q111" s="115"/>
      <c r="R111" s="115"/>
      <c r="S111" s="116"/>
    </row>
    <row r="112" spans="1:19" ht="153.75" customHeight="1">
      <c r="A112" s="27"/>
      <c r="B112" s="43"/>
      <c r="C112" s="45"/>
      <c r="D112" s="46"/>
      <c r="E112" s="46"/>
      <c r="F112" s="36"/>
      <c r="G112" s="37"/>
      <c r="H112" s="36"/>
      <c r="I112" s="37"/>
      <c r="J112" s="120"/>
      <c r="K112" s="121"/>
      <c r="L112" s="121"/>
      <c r="M112" s="121"/>
      <c r="N112" s="121"/>
      <c r="O112" s="121"/>
      <c r="P112" s="121"/>
      <c r="Q112" s="121"/>
      <c r="R112" s="121"/>
      <c r="S112" s="122"/>
    </row>
    <row r="113" spans="1:19" ht="355.5" customHeight="1">
      <c r="A113" s="47" t="s">
        <v>28</v>
      </c>
      <c r="B113" s="48"/>
      <c r="C113" s="48"/>
      <c r="D113" s="48"/>
      <c r="E113" s="48"/>
      <c r="F113" s="48"/>
      <c r="G113" s="48"/>
      <c r="H113" s="48"/>
      <c r="I113" s="48"/>
      <c r="J113" s="48"/>
      <c r="K113" s="48"/>
      <c r="L113" s="48"/>
      <c r="M113" s="48"/>
      <c r="N113" s="48"/>
      <c r="O113" s="48"/>
      <c r="P113" s="48"/>
      <c r="Q113" s="48"/>
      <c r="R113" s="48"/>
      <c r="S113" s="49"/>
    </row>
    <row r="114" spans="1:19" ht="36" customHeight="1">
      <c r="A114" s="50" t="s">
        <v>6</v>
      </c>
      <c r="B114" s="53" t="s">
        <v>85</v>
      </c>
      <c r="C114" s="54"/>
      <c r="D114" s="59" t="s">
        <v>7</v>
      </c>
      <c r="E114" s="59"/>
      <c r="F114" s="38" t="s">
        <v>71</v>
      </c>
      <c r="G114" s="39"/>
      <c r="H114" s="38" t="s">
        <v>72</v>
      </c>
      <c r="I114" s="39"/>
      <c r="J114" s="108" t="s">
        <v>8</v>
      </c>
      <c r="K114" s="109"/>
      <c r="L114" s="109"/>
      <c r="M114" s="109"/>
      <c r="N114" s="109"/>
      <c r="O114" s="109"/>
      <c r="P114" s="109"/>
      <c r="Q114" s="109"/>
      <c r="R114" s="109"/>
      <c r="S114" s="109"/>
    </row>
    <row r="115" spans="1:19" ht="30" customHeight="1">
      <c r="A115" s="51"/>
      <c r="B115" s="55"/>
      <c r="C115" s="56"/>
      <c r="D115" s="23" t="s">
        <v>9</v>
      </c>
      <c r="E115" s="23" t="s">
        <v>10</v>
      </c>
      <c r="F115" s="40"/>
      <c r="G115" s="41"/>
      <c r="H115" s="40"/>
      <c r="I115" s="41"/>
      <c r="J115" s="110"/>
      <c r="K115" s="111"/>
      <c r="L115" s="111"/>
      <c r="M115" s="111"/>
      <c r="N115" s="111"/>
      <c r="O115" s="111"/>
      <c r="P115" s="111"/>
      <c r="Q115" s="111"/>
      <c r="R115" s="111"/>
      <c r="S115" s="111"/>
    </row>
    <row r="116" spans="1:19" ht="35.25" customHeight="1">
      <c r="A116" s="52"/>
      <c r="B116" s="57"/>
      <c r="C116" s="58"/>
      <c r="D116" s="22" t="s">
        <v>11</v>
      </c>
      <c r="E116" s="22" t="s">
        <v>12</v>
      </c>
      <c r="F116" s="60" t="s">
        <v>13</v>
      </c>
      <c r="G116" s="60"/>
      <c r="H116" s="60" t="s">
        <v>14</v>
      </c>
      <c r="I116" s="60"/>
      <c r="J116" s="112"/>
      <c r="K116" s="113"/>
      <c r="L116" s="113"/>
      <c r="M116" s="113"/>
      <c r="N116" s="113"/>
      <c r="O116" s="113"/>
      <c r="P116" s="113"/>
      <c r="Q116" s="113"/>
      <c r="R116" s="113"/>
      <c r="S116" s="113"/>
    </row>
    <row r="117" spans="1:19" ht="62.25" customHeight="1">
      <c r="A117" s="25">
        <v>12</v>
      </c>
      <c r="B117" s="28" t="s">
        <v>15</v>
      </c>
      <c r="C117" s="67" t="s">
        <v>62</v>
      </c>
      <c r="D117" s="24">
        <f>IF(D121=0,0,ROUND(D119/D121*1,1))</f>
        <v>9.6</v>
      </c>
      <c r="E117" s="24">
        <f>IF(E121=0,0,ROUND(E119/E121*1,1))</f>
        <v>10.3</v>
      </c>
      <c r="F117" s="24">
        <f>E117-D117</f>
        <v>0.70000000000000107</v>
      </c>
      <c r="G117" s="24"/>
      <c r="H117" s="24">
        <f>IF(D117=0,0,ROUND(E117/D117*100,1))</f>
        <v>107.3</v>
      </c>
      <c r="I117" s="24"/>
      <c r="J117" s="114" t="s">
        <v>23</v>
      </c>
      <c r="K117" s="115"/>
      <c r="L117" s="115"/>
      <c r="M117" s="115"/>
      <c r="N117" s="115"/>
      <c r="O117" s="115"/>
      <c r="P117" s="115"/>
      <c r="Q117" s="115"/>
      <c r="R117" s="115"/>
      <c r="S117" s="116"/>
    </row>
    <row r="118" spans="1:19" ht="228.75" customHeight="1">
      <c r="A118" s="26"/>
      <c r="B118" s="29"/>
      <c r="C118" s="67"/>
      <c r="D118" s="24"/>
      <c r="E118" s="24"/>
      <c r="F118" s="24"/>
      <c r="G118" s="24"/>
      <c r="H118" s="24"/>
      <c r="I118" s="24"/>
      <c r="J118" s="117" t="s">
        <v>90</v>
      </c>
      <c r="K118" s="118"/>
      <c r="L118" s="118"/>
      <c r="M118" s="118"/>
      <c r="N118" s="118"/>
      <c r="O118" s="118"/>
      <c r="P118" s="118"/>
      <c r="Q118" s="118"/>
      <c r="R118" s="118"/>
      <c r="S118" s="119"/>
    </row>
    <row r="119" spans="1:19" ht="34.5" customHeight="1">
      <c r="A119" s="26"/>
      <c r="B119" s="42" t="s">
        <v>16</v>
      </c>
      <c r="C119" s="69" t="s">
        <v>63</v>
      </c>
      <c r="D119" s="46">
        <v>35018</v>
      </c>
      <c r="E119" s="46">
        <v>44300</v>
      </c>
      <c r="F119" s="24">
        <f t="shared" ref="F119" si="14">E119-D119</f>
        <v>9282</v>
      </c>
      <c r="G119" s="24"/>
      <c r="H119" s="24">
        <f t="shared" ref="H119" si="15">IF(D119=0,0,ROUND(E119/D119*100,1))</f>
        <v>126.5</v>
      </c>
      <c r="I119" s="24"/>
      <c r="J119" s="114" t="s">
        <v>24</v>
      </c>
      <c r="K119" s="115"/>
      <c r="L119" s="115"/>
      <c r="M119" s="115"/>
      <c r="N119" s="115"/>
      <c r="O119" s="115"/>
      <c r="P119" s="115"/>
      <c r="Q119" s="115"/>
      <c r="R119" s="115"/>
      <c r="S119" s="116"/>
    </row>
    <row r="120" spans="1:19" ht="200.1" customHeight="1">
      <c r="A120" s="26"/>
      <c r="B120" s="43"/>
      <c r="C120" s="69"/>
      <c r="D120" s="46"/>
      <c r="E120" s="46"/>
      <c r="F120" s="24"/>
      <c r="G120" s="24"/>
      <c r="H120" s="24"/>
      <c r="I120" s="24"/>
      <c r="J120" s="120"/>
      <c r="K120" s="121"/>
      <c r="L120" s="121"/>
      <c r="M120" s="121"/>
      <c r="N120" s="121"/>
      <c r="O120" s="121"/>
      <c r="P120" s="121"/>
      <c r="Q120" s="121"/>
      <c r="R120" s="121"/>
      <c r="S120" s="122"/>
    </row>
    <row r="121" spans="1:19" ht="34.5" customHeight="1">
      <c r="A121" s="26"/>
      <c r="B121" s="71" t="s">
        <v>17</v>
      </c>
      <c r="C121" s="73" t="s">
        <v>64</v>
      </c>
      <c r="D121" s="74">
        <f>D31</f>
        <v>3648</v>
      </c>
      <c r="E121" s="74">
        <f>E31</f>
        <v>4300</v>
      </c>
      <c r="F121" s="24">
        <f>E121-D121</f>
        <v>652</v>
      </c>
      <c r="G121" s="24"/>
      <c r="H121" s="24">
        <f>IF(D121=0,0,ROUND(E121/D121*100,1))</f>
        <v>117.9</v>
      </c>
      <c r="I121" s="24"/>
      <c r="J121" s="114" t="s">
        <v>25</v>
      </c>
      <c r="K121" s="115"/>
      <c r="L121" s="115"/>
      <c r="M121" s="115"/>
      <c r="N121" s="115"/>
      <c r="O121" s="115"/>
      <c r="P121" s="115"/>
      <c r="Q121" s="115"/>
      <c r="R121" s="115"/>
      <c r="S121" s="116"/>
    </row>
    <row r="122" spans="1:19" ht="200.1" customHeight="1">
      <c r="A122" s="27"/>
      <c r="B122" s="72"/>
      <c r="C122" s="73"/>
      <c r="D122" s="74"/>
      <c r="E122" s="74"/>
      <c r="F122" s="24"/>
      <c r="G122" s="24"/>
      <c r="H122" s="24"/>
      <c r="I122" s="24"/>
      <c r="J122" s="120"/>
      <c r="K122" s="121"/>
      <c r="L122" s="121"/>
      <c r="M122" s="121"/>
      <c r="N122" s="121"/>
      <c r="O122" s="121"/>
      <c r="P122" s="121"/>
      <c r="Q122" s="121"/>
      <c r="R122" s="121"/>
      <c r="S122" s="122"/>
    </row>
    <row r="123" spans="1:19" s="16" customFormat="1" ht="36" customHeight="1">
      <c r="A123" s="21"/>
      <c r="B123" s="17"/>
      <c r="C123" s="18"/>
      <c r="D123" s="19"/>
      <c r="E123" s="19"/>
      <c r="F123" s="20"/>
      <c r="G123" s="20"/>
      <c r="H123" s="20"/>
      <c r="I123" s="20"/>
      <c r="J123" s="133"/>
      <c r="K123" s="133"/>
      <c r="L123" s="133"/>
      <c r="M123" s="133"/>
      <c r="N123" s="133"/>
      <c r="O123" s="133"/>
      <c r="P123" s="133"/>
      <c r="Q123" s="133"/>
      <c r="R123" s="133"/>
      <c r="S123" s="134"/>
    </row>
    <row r="124" spans="1:19" s="16" customFormat="1" ht="30.75" customHeight="1">
      <c r="A124" s="50" t="s">
        <v>6</v>
      </c>
      <c r="B124" s="53" t="s">
        <v>85</v>
      </c>
      <c r="C124" s="54"/>
      <c r="D124" s="59" t="s">
        <v>7</v>
      </c>
      <c r="E124" s="59"/>
      <c r="F124" s="38" t="s">
        <v>71</v>
      </c>
      <c r="G124" s="39"/>
      <c r="H124" s="38" t="s">
        <v>72</v>
      </c>
      <c r="I124" s="39"/>
      <c r="J124" s="130" t="s">
        <v>8</v>
      </c>
      <c r="K124" s="130"/>
      <c r="L124" s="130"/>
      <c r="M124" s="130"/>
      <c r="N124" s="130"/>
      <c r="O124" s="130"/>
      <c r="P124" s="130"/>
      <c r="Q124" s="130"/>
      <c r="R124" s="130"/>
      <c r="S124" s="130"/>
    </row>
    <row r="125" spans="1:19" ht="30.75" customHeight="1">
      <c r="A125" s="51"/>
      <c r="B125" s="55"/>
      <c r="C125" s="56"/>
      <c r="D125" s="23" t="s">
        <v>9</v>
      </c>
      <c r="E125" s="23" t="s">
        <v>10</v>
      </c>
      <c r="F125" s="40"/>
      <c r="G125" s="41"/>
      <c r="H125" s="40"/>
      <c r="I125" s="41"/>
      <c r="J125" s="130"/>
      <c r="K125" s="130"/>
      <c r="L125" s="130"/>
      <c r="M125" s="130"/>
      <c r="N125" s="130"/>
      <c r="O125" s="130"/>
      <c r="P125" s="130"/>
      <c r="Q125" s="130"/>
      <c r="R125" s="130"/>
      <c r="S125" s="130"/>
    </row>
    <row r="126" spans="1:19" ht="29.25" customHeight="1">
      <c r="A126" s="52"/>
      <c r="B126" s="57"/>
      <c r="C126" s="58"/>
      <c r="D126" s="22" t="s">
        <v>11</v>
      </c>
      <c r="E126" s="22" t="s">
        <v>12</v>
      </c>
      <c r="F126" s="60" t="s">
        <v>13</v>
      </c>
      <c r="G126" s="60"/>
      <c r="H126" s="60" t="s">
        <v>14</v>
      </c>
      <c r="I126" s="60"/>
      <c r="J126" s="130"/>
      <c r="K126" s="130"/>
      <c r="L126" s="130"/>
      <c r="M126" s="130"/>
      <c r="N126" s="130"/>
      <c r="O126" s="130"/>
      <c r="P126" s="130"/>
      <c r="Q126" s="130"/>
      <c r="R126" s="130"/>
      <c r="S126" s="130"/>
    </row>
    <row r="127" spans="1:19" ht="62.25" customHeight="1">
      <c r="A127" s="65">
        <v>13</v>
      </c>
      <c r="B127" s="66" t="s">
        <v>15</v>
      </c>
      <c r="C127" s="67" t="s">
        <v>65</v>
      </c>
      <c r="D127" s="24">
        <f>IF(D131=0,0,ROUND(D129/D131*100,1))</f>
        <v>78</v>
      </c>
      <c r="E127" s="24">
        <f>IF(E131=0,0,ROUND(E129/E131*100,1))</f>
        <v>88.4</v>
      </c>
      <c r="F127" s="24">
        <f>E127-D127</f>
        <v>10.400000000000006</v>
      </c>
      <c r="G127" s="24"/>
      <c r="H127" s="24">
        <f>IF(D127=0,0,ROUND(E127/D127*100,1))</f>
        <v>113.3</v>
      </c>
      <c r="I127" s="24"/>
      <c r="J127" s="131" t="s">
        <v>23</v>
      </c>
      <c r="K127" s="131"/>
      <c r="L127" s="131"/>
      <c r="M127" s="131"/>
      <c r="N127" s="131"/>
      <c r="O127" s="131"/>
      <c r="P127" s="131"/>
      <c r="Q127" s="131"/>
      <c r="R127" s="131"/>
      <c r="S127" s="131"/>
    </row>
    <row r="128" spans="1:19" ht="200.1" customHeight="1">
      <c r="A128" s="65"/>
      <c r="B128" s="66"/>
      <c r="C128" s="67"/>
      <c r="D128" s="24"/>
      <c r="E128" s="24"/>
      <c r="F128" s="24"/>
      <c r="G128" s="24"/>
      <c r="H128" s="24"/>
      <c r="I128" s="24"/>
      <c r="J128" s="117" t="s">
        <v>82</v>
      </c>
      <c r="K128" s="118"/>
      <c r="L128" s="118"/>
      <c r="M128" s="118"/>
      <c r="N128" s="118"/>
      <c r="O128" s="118"/>
      <c r="P128" s="118"/>
      <c r="Q128" s="118"/>
      <c r="R128" s="118"/>
      <c r="S128" s="119"/>
    </row>
    <row r="129" spans="1:19" ht="37.5" customHeight="1">
      <c r="A129" s="65"/>
      <c r="B129" s="68" t="s">
        <v>16</v>
      </c>
      <c r="C129" s="69" t="s">
        <v>66</v>
      </c>
      <c r="D129" s="46">
        <v>2079</v>
      </c>
      <c r="E129" s="46">
        <v>2954</v>
      </c>
      <c r="F129" s="24">
        <f t="shared" ref="F129" si="16">E129-D129</f>
        <v>875</v>
      </c>
      <c r="G129" s="24"/>
      <c r="H129" s="24">
        <f t="shared" ref="H129" si="17">IF(D129=0,0,ROUND(E129/D129*100,1))</f>
        <v>142.1</v>
      </c>
      <c r="I129" s="24"/>
      <c r="J129" s="131" t="s">
        <v>24</v>
      </c>
      <c r="K129" s="131"/>
      <c r="L129" s="131"/>
      <c r="M129" s="131"/>
      <c r="N129" s="131"/>
      <c r="O129" s="131"/>
      <c r="P129" s="131"/>
      <c r="Q129" s="131"/>
      <c r="R129" s="131"/>
      <c r="S129" s="131"/>
    </row>
    <row r="130" spans="1:19" ht="200.1" customHeight="1">
      <c r="A130" s="65"/>
      <c r="B130" s="68"/>
      <c r="C130" s="69"/>
      <c r="D130" s="46"/>
      <c r="E130" s="46"/>
      <c r="F130" s="24"/>
      <c r="G130" s="24"/>
      <c r="H130" s="24"/>
      <c r="I130" s="24"/>
      <c r="J130" s="132"/>
      <c r="K130" s="132"/>
      <c r="L130" s="132"/>
      <c r="M130" s="132"/>
      <c r="N130" s="132"/>
      <c r="O130" s="132"/>
      <c r="P130" s="132"/>
      <c r="Q130" s="132"/>
      <c r="R130" s="132"/>
      <c r="S130" s="132"/>
    </row>
    <row r="131" spans="1:19" ht="32.25" customHeight="1">
      <c r="A131" s="65"/>
      <c r="B131" s="68" t="s">
        <v>17</v>
      </c>
      <c r="C131" s="70" t="s">
        <v>67</v>
      </c>
      <c r="D131" s="46">
        <v>2665</v>
      </c>
      <c r="E131" s="46">
        <v>3342</v>
      </c>
      <c r="F131" s="24">
        <f>E131-D131</f>
        <v>677</v>
      </c>
      <c r="G131" s="24"/>
      <c r="H131" s="24">
        <f>IF(D131=0,0,ROUND(E131/D131*100,1))</f>
        <v>125.4</v>
      </c>
      <c r="I131" s="24"/>
      <c r="J131" s="131" t="s">
        <v>25</v>
      </c>
      <c r="K131" s="131"/>
      <c r="L131" s="131"/>
      <c r="M131" s="131"/>
      <c r="N131" s="131"/>
      <c r="O131" s="131"/>
      <c r="P131" s="131"/>
      <c r="Q131" s="131"/>
      <c r="R131" s="131"/>
      <c r="S131" s="131"/>
    </row>
    <row r="132" spans="1:19" ht="200.1" customHeight="1">
      <c r="A132" s="65"/>
      <c r="B132" s="68"/>
      <c r="C132" s="70"/>
      <c r="D132" s="46"/>
      <c r="E132" s="46"/>
      <c r="F132" s="24"/>
      <c r="G132" s="24"/>
      <c r="H132" s="24"/>
      <c r="I132" s="24"/>
      <c r="J132" s="132"/>
      <c r="K132" s="132"/>
      <c r="L132" s="132"/>
      <c r="M132" s="132"/>
      <c r="N132" s="132"/>
      <c r="O132" s="132"/>
      <c r="P132" s="132"/>
      <c r="Q132" s="132"/>
      <c r="R132" s="132"/>
      <c r="S132" s="132"/>
    </row>
    <row r="133" spans="1:19" ht="354.95" customHeight="1">
      <c r="A133" s="47" t="s">
        <v>26</v>
      </c>
      <c r="B133" s="61"/>
      <c r="C133" s="61"/>
      <c r="D133" s="61"/>
      <c r="E133" s="61"/>
      <c r="F133" s="61"/>
      <c r="G133" s="61"/>
      <c r="H133" s="61"/>
      <c r="I133" s="61"/>
      <c r="J133" s="61"/>
      <c r="K133" s="61"/>
      <c r="L133" s="61"/>
      <c r="M133" s="61"/>
      <c r="N133" s="61"/>
      <c r="O133" s="61"/>
      <c r="P133" s="61"/>
      <c r="Q133" s="61"/>
      <c r="R133" s="61"/>
      <c r="S133" s="62"/>
    </row>
    <row r="134" spans="1:19" s="16" customFormat="1" ht="30.75" customHeight="1">
      <c r="A134" s="50" t="s">
        <v>6</v>
      </c>
      <c r="B134" s="53" t="s">
        <v>85</v>
      </c>
      <c r="C134" s="54"/>
      <c r="D134" s="59" t="s">
        <v>7</v>
      </c>
      <c r="E134" s="59"/>
      <c r="F134" s="38" t="s">
        <v>71</v>
      </c>
      <c r="G134" s="39"/>
      <c r="H134" s="38" t="s">
        <v>72</v>
      </c>
      <c r="I134" s="39"/>
      <c r="J134" s="130" t="s">
        <v>8</v>
      </c>
      <c r="K134" s="130"/>
      <c r="L134" s="130"/>
      <c r="M134" s="130"/>
      <c r="N134" s="130"/>
      <c r="O134" s="130"/>
      <c r="P134" s="130"/>
      <c r="Q134" s="130"/>
      <c r="R134" s="130"/>
      <c r="S134" s="130"/>
    </row>
    <row r="135" spans="1:19" ht="30.75" customHeight="1">
      <c r="A135" s="51"/>
      <c r="B135" s="55"/>
      <c r="C135" s="56"/>
      <c r="D135" s="23" t="s">
        <v>9</v>
      </c>
      <c r="E135" s="23" t="s">
        <v>10</v>
      </c>
      <c r="F135" s="40"/>
      <c r="G135" s="41"/>
      <c r="H135" s="40"/>
      <c r="I135" s="41"/>
      <c r="J135" s="130"/>
      <c r="K135" s="130"/>
      <c r="L135" s="130"/>
      <c r="M135" s="130"/>
      <c r="N135" s="130"/>
      <c r="O135" s="130"/>
      <c r="P135" s="130"/>
      <c r="Q135" s="130"/>
      <c r="R135" s="130"/>
      <c r="S135" s="130"/>
    </row>
    <row r="136" spans="1:19" ht="29.25" customHeight="1">
      <c r="A136" s="52"/>
      <c r="B136" s="57"/>
      <c r="C136" s="58"/>
      <c r="D136" s="22" t="s">
        <v>11</v>
      </c>
      <c r="E136" s="22" t="s">
        <v>12</v>
      </c>
      <c r="F136" s="60" t="s">
        <v>13</v>
      </c>
      <c r="G136" s="60"/>
      <c r="H136" s="60" t="s">
        <v>14</v>
      </c>
      <c r="I136" s="60"/>
      <c r="J136" s="130"/>
      <c r="K136" s="130"/>
      <c r="L136" s="130"/>
      <c r="M136" s="130"/>
      <c r="N136" s="130"/>
      <c r="O136" s="130"/>
      <c r="P136" s="130"/>
      <c r="Q136" s="130"/>
      <c r="R136" s="130"/>
      <c r="S136" s="130"/>
    </row>
    <row r="137" spans="1:19" ht="62.25" customHeight="1">
      <c r="A137" s="65">
        <v>14</v>
      </c>
      <c r="B137" s="66" t="s">
        <v>15</v>
      </c>
      <c r="C137" s="67" t="s">
        <v>68</v>
      </c>
      <c r="D137" s="24">
        <f>IF(D141=0,0,ROUND(D139/D141*1000,1))</f>
        <v>5</v>
      </c>
      <c r="E137" s="24">
        <f>IF(E141=0,0,ROUND(E139/E141*1000,1))</f>
        <v>5.3</v>
      </c>
      <c r="F137" s="24">
        <f>E137-D137</f>
        <v>0.29999999999999982</v>
      </c>
      <c r="G137" s="24"/>
      <c r="H137" s="24">
        <f>IF(D137=0,0,ROUND(E137/D137*100,1))</f>
        <v>106</v>
      </c>
      <c r="I137" s="24"/>
      <c r="J137" s="131" t="s">
        <v>23</v>
      </c>
      <c r="K137" s="131"/>
      <c r="L137" s="131"/>
      <c r="M137" s="131"/>
      <c r="N137" s="131"/>
      <c r="O137" s="131"/>
      <c r="P137" s="131"/>
      <c r="Q137" s="131"/>
      <c r="R137" s="131"/>
      <c r="S137" s="131"/>
    </row>
    <row r="138" spans="1:19" ht="200.1" customHeight="1">
      <c r="A138" s="65"/>
      <c r="B138" s="66"/>
      <c r="C138" s="67"/>
      <c r="D138" s="24"/>
      <c r="E138" s="24"/>
      <c r="F138" s="24"/>
      <c r="G138" s="24"/>
      <c r="H138" s="24"/>
      <c r="I138" s="24"/>
      <c r="J138" s="117" t="s">
        <v>83</v>
      </c>
      <c r="K138" s="118"/>
      <c r="L138" s="118"/>
      <c r="M138" s="118"/>
      <c r="N138" s="118"/>
      <c r="O138" s="118"/>
      <c r="P138" s="118"/>
      <c r="Q138" s="118"/>
      <c r="R138" s="118"/>
      <c r="S138" s="119"/>
    </row>
    <row r="139" spans="1:19" ht="37.5" customHeight="1">
      <c r="A139" s="65"/>
      <c r="B139" s="68" t="s">
        <v>16</v>
      </c>
      <c r="C139" s="69" t="s">
        <v>69</v>
      </c>
      <c r="D139" s="46">
        <v>175</v>
      </c>
      <c r="E139" s="46">
        <v>235</v>
      </c>
      <c r="F139" s="24">
        <f t="shared" ref="F139" si="18">E139-D139</f>
        <v>60</v>
      </c>
      <c r="G139" s="24"/>
      <c r="H139" s="24">
        <f t="shared" ref="H139" si="19">IF(D139=0,0,ROUND(E139/D139*100,1))</f>
        <v>134.30000000000001</v>
      </c>
      <c r="I139" s="24"/>
      <c r="J139" s="131" t="s">
        <v>24</v>
      </c>
      <c r="K139" s="131"/>
      <c r="L139" s="131"/>
      <c r="M139" s="131"/>
      <c r="N139" s="131"/>
      <c r="O139" s="131"/>
      <c r="P139" s="131"/>
      <c r="Q139" s="131"/>
      <c r="R139" s="131"/>
      <c r="S139" s="131"/>
    </row>
    <row r="140" spans="1:19" ht="171.75" customHeight="1">
      <c r="A140" s="65"/>
      <c r="B140" s="68"/>
      <c r="C140" s="69"/>
      <c r="D140" s="46"/>
      <c r="E140" s="46"/>
      <c r="F140" s="24"/>
      <c r="G140" s="24"/>
      <c r="H140" s="24"/>
      <c r="I140" s="24"/>
      <c r="J140" s="132"/>
      <c r="K140" s="132"/>
      <c r="L140" s="132"/>
      <c r="M140" s="132"/>
      <c r="N140" s="132"/>
      <c r="O140" s="132"/>
      <c r="P140" s="132"/>
      <c r="Q140" s="132"/>
      <c r="R140" s="132"/>
      <c r="S140" s="132"/>
    </row>
    <row r="141" spans="1:19" ht="32.25" customHeight="1">
      <c r="A141" s="65"/>
      <c r="B141" s="68" t="s">
        <v>17</v>
      </c>
      <c r="C141" s="70" t="s">
        <v>70</v>
      </c>
      <c r="D141" s="46">
        <v>35018</v>
      </c>
      <c r="E141" s="46">
        <v>44300</v>
      </c>
      <c r="F141" s="24">
        <f>E141-D141</f>
        <v>9282</v>
      </c>
      <c r="G141" s="24"/>
      <c r="H141" s="24">
        <f>IF(D141=0,0,ROUND(E141/D141*100,1))</f>
        <v>126.5</v>
      </c>
      <c r="I141" s="24"/>
      <c r="J141" s="131" t="s">
        <v>25</v>
      </c>
      <c r="K141" s="131"/>
      <c r="L141" s="131"/>
      <c r="M141" s="131"/>
      <c r="N141" s="131"/>
      <c r="O141" s="131"/>
      <c r="P141" s="131"/>
      <c r="Q141" s="131"/>
      <c r="R141" s="131"/>
      <c r="S141" s="131"/>
    </row>
    <row r="142" spans="1:19" ht="174" customHeight="1">
      <c r="A142" s="65"/>
      <c r="B142" s="68"/>
      <c r="C142" s="70"/>
      <c r="D142" s="46"/>
      <c r="E142" s="46"/>
      <c r="F142" s="24"/>
      <c r="G142" s="24"/>
      <c r="H142" s="24"/>
      <c r="I142" s="24"/>
      <c r="J142" s="132"/>
      <c r="K142" s="132"/>
      <c r="L142" s="132"/>
      <c r="M142" s="132"/>
      <c r="N142" s="132"/>
      <c r="O142" s="132"/>
      <c r="P142" s="132"/>
      <c r="Q142" s="132"/>
      <c r="R142" s="132"/>
      <c r="S142" s="132"/>
    </row>
    <row r="143" spans="1:19" ht="354.95" customHeight="1">
      <c r="A143" s="47" t="s">
        <v>26</v>
      </c>
      <c r="B143" s="61"/>
      <c r="C143" s="61"/>
      <c r="D143" s="61"/>
      <c r="E143" s="61"/>
      <c r="F143" s="61"/>
      <c r="G143" s="61"/>
      <c r="H143" s="61"/>
      <c r="I143" s="61"/>
      <c r="J143" s="61"/>
      <c r="K143" s="61"/>
      <c r="L143" s="61"/>
      <c r="M143" s="61"/>
      <c r="N143" s="61"/>
      <c r="O143" s="61"/>
      <c r="P143" s="61"/>
      <c r="Q143" s="61"/>
      <c r="R143" s="61"/>
      <c r="S143" s="62"/>
    </row>
    <row r="144" spans="1:19" ht="106.5" customHeight="1">
      <c r="C144" s="135" t="s">
        <v>74</v>
      </c>
      <c r="D144" s="135"/>
      <c r="E144" s="135"/>
      <c r="J144" s="135" t="s">
        <v>18</v>
      </c>
      <c r="K144" s="135"/>
      <c r="L144" s="135"/>
      <c r="M144" s="135"/>
      <c r="N144" s="135"/>
      <c r="O144" s="135"/>
      <c r="P144" s="135"/>
      <c r="Q144" s="135"/>
      <c r="R144" s="135"/>
    </row>
    <row r="145" spans="2:18" ht="201" customHeight="1">
      <c r="C145" s="138" t="s">
        <v>91</v>
      </c>
      <c r="D145" s="138"/>
      <c r="E145" s="138"/>
      <c r="F145" s="106"/>
      <c r="G145" s="106"/>
      <c r="H145" s="106"/>
      <c r="I145" s="106"/>
      <c r="J145" s="138" t="s">
        <v>92</v>
      </c>
      <c r="K145" s="138"/>
      <c r="L145" s="138"/>
      <c r="M145" s="138"/>
      <c r="N145" s="138"/>
      <c r="O145" s="138"/>
      <c r="P145" s="138"/>
      <c r="Q145" s="138"/>
      <c r="R145" s="138"/>
    </row>
    <row r="146" spans="2:18" ht="76.5" customHeight="1">
      <c r="C146" s="136" t="s">
        <v>19</v>
      </c>
      <c r="D146" s="137"/>
      <c r="E146" s="137"/>
      <c r="F146" s="106"/>
      <c r="G146" s="106"/>
      <c r="H146" s="106"/>
      <c r="I146" s="106"/>
      <c r="J146" s="136" t="s">
        <v>20</v>
      </c>
      <c r="K146" s="137"/>
      <c r="L146" s="137"/>
      <c r="M146" s="137"/>
      <c r="N146" s="137"/>
      <c r="O146" s="137"/>
      <c r="P146" s="137"/>
      <c r="Q146" s="137"/>
      <c r="R146" s="137"/>
    </row>
    <row r="147" spans="2:18" ht="129.75" customHeight="1">
      <c r="B147" s="63" t="s">
        <v>21</v>
      </c>
      <c r="C147" s="64"/>
      <c r="D147" s="64"/>
      <c r="E147" s="64"/>
      <c r="F147" s="64"/>
      <c r="G147" s="64"/>
      <c r="H147" s="64"/>
      <c r="I147" s="64"/>
      <c r="J147" s="64"/>
      <c r="K147" s="64"/>
      <c r="L147" s="64"/>
      <c r="M147" s="64"/>
      <c r="N147" s="64"/>
      <c r="O147" s="64"/>
      <c r="P147" s="64"/>
      <c r="Q147" s="64"/>
      <c r="R147" s="64"/>
    </row>
    <row r="148" spans="2:18" ht="43.5" customHeight="1"/>
  </sheetData>
  <sheetProtection selectLockedCells="1"/>
  <dataConsolidate/>
  <mergeCells count="450">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D24:E24"/>
    <mergeCell ref="F24:G25"/>
    <mergeCell ref="C49:C50"/>
    <mergeCell ref="A27:A32"/>
    <mergeCell ref="C51:C52"/>
    <mergeCell ref="D51:D52"/>
    <mergeCell ref="E51:E52"/>
    <mergeCell ref="F51:G52"/>
    <mergeCell ref="H51:I52"/>
    <mergeCell ref="D37:D38"/>
    <mergeCell ref="E37:E38"/>
    <mergeCell ref="H34:I35"/>
    <mergeCell ref="F44:G45"/>
    <mergeCell ref="H44:I45"/>
    <mergeCell ref="J39:S39"/>
    <mergeCell ref="B39:B40"/>
    <mergeCell ref="C39:C40"/>
    <mergeCell ref="D39:D40"/>
    <mergeCell ref="J24:S26"/>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J41:S41"/>
    <mergeCell ref="B41:B42"/>
    <mergeCell ref="C41:C42"/>
    <mergeCell ref="D41:D42"/>
    <mergeCell ref="E41:E42"/>
    <mergeCell ref="F41:G42"/>
    <mergeCell ref="H41:I42"/>
    <mergeCell ref="J40:S40"/>
    <mergeCell ref="J42:S42"/>
    <mergeCell ref="J19:S19"/>
    <mergeCell ref="J22:S22"/>
    <mergeCell ref="F16:G16"/>
    <mergeCell ref="H16:I16"/>
    <mergeCell ref="J18:S18"/>
    <mergeCell ref="J20:S20"/>
    <mergeCell ref="F19:G20"/>
    <mergeCell ref="H19:I20"/>
    <mergeCell ref="J21:S21"/>
    <mergeCell ref="E2:M2"/>
    <mergeCell ref="D5:N5"/>
    <mergeCell ref="M8:S8"/>
    <mergeCell ref="D9:J9"/>
    <mergeCell ref="A14:A16"/>
    <mergeCell ref="B14:C16"/>
    <mergeCell ref="D14:E14"/>
    <mergeCell ref="J14:S16"/>
    <mergeCell ref="Q11:S13"/>
    <mergeCell ref="N11:P13"/>
    <mergeCell ref="F14:G15"/>
    <mergeCell ref="H14:I15"/>
    <mergeCell ref="C17:C18"/>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J17:S17"/>
    <mergeCell ref="A17:A22"/>
    <mergeCell ref="A24:A26"/>
    <mergeCell ref="E39:E40"/>
    <mergeCell ref="B51:B52"/>
    <mergeCell ref="E4:M4"/>
    <mergeCell ref="A33:S33"/>
    <mergeCell ref="A34:A36"/>
    <mergeCell ref="B34:C36"/>
    <mergeCell ref="D34:E34"/>
    <mergeCell ref="J34:S36"/>
    <mergeCell ref="F36:G36"/>
    <mergeCell ref="H36:I36"/>
    <mergeCell ref="A44:A46"/>
    <mergeCell ref="B44:C46"/>
    <mergeCell ref="D44:E44"/>
    <mergeCell ref="J44:S46"/>
    <mergeCell ref="A37:A42"/>
    <mergeCell ref="B17:B18"/>
    <mergeCell ref="B19:B20"/>
    <mergeCell ref="C19:C20"/>
    <mergeCell ref="D19:D20"/>
    <mergeCell ref="E19:E20"/>
    <mergeCell ref="H24:I25"/>
    <mergeCell ref="F34:G35"/>
    <mergeCell ref="A57:A62"/>
    <mergeCell ref="J57:S57"/>
    <mergeCell ref="J59:S59"/>
    <mergeCell ref="J62:S62"/>
    <mergeCell ref="D54:E54"/>
    <mergeCell ref="J54:S56"/>
    <mergeCell ref="F56:G56"/>
    <mergeCell ref="H56:I56"/>
    <mergeCell ref="F59:G60"/>
    <mergeCell ref="H59:I60"/>
    <mergeCell ref="J60:S60"/>
    <mergeCell ref="A54:A56"/>
    <mergeCell ref="B54:C56"/>
    <mergeCell ref="D59:D60"/>
    <mergeCell ref="E59:E60"/>
    <mergeCell ref="F54:G55"/>
    <mergeCell ref="H54:I55"/>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H46:I46"/>
    <mergeCell ref="J29:S29"/>
    <mergeCell ref="J38:S38"/>
    <mergeCell ref="F37:G38"/>
    <mergeCell ref="D17:D18"/>
    <mergeCell ref="E17:E18"/>
    <mergeCell ref="B37:B38"/>
    <mergeCell ref="C37:C38"/>
    <mergeCell ref="A64:A66"/>
    <mergeCell ref="B64:C66"/>
    <mergeCell ref="D64:E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J68:S68"/>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H79:I80"/>
    <mergeCell ref="J79:S79"/>
    <mergeCell ref="J80:S80"/>
    <mergeCell ref="B81:B82"/>
    <mergeCell ref="C81:C82"/>
    <mergeCell ref="D81:D82"/>
    <mergeCell ref="E81:E82"/>
    <mergeCell ref="F81:G82"/>
    <mergeCell ref="H81:I82"/>
    <mergeCell ref="J81:S81"/>
    <mergeCell ref="E71:E72"/>
    <mergeCell ref="F71:G72"/>
    <mergeCell ref="H71:I72"/>
    <mergeCell ref="J72:S72"/>
    <mergeCell ref="A74:A76"/>
    <mergeCell ref="B74:C76"/>
    <mergeCell ref="D74:E74"/>
    <mergeCell ref="J74:S76"/>
    <mergeCell ref="F76:G76"/>
    <mergeCell ref="H76:I76"/>
    <mergeCell ref="J71:S71"/>
    <mergeCell ref="A73:S73"/>
    <mergeCell ref="F74:G75"/>
    <mergeCell ref="H74:I75"/>
    <mergeCell ref="J82:S82"/>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A104:A106"/>
    <mergeCell ref="B104:C106"/>
    <mergeCell ref="D104:E104"/>
    <mergeCell ref="J104:S106"/>
    <mergeCell ref="F106:G106"/>
    <mergeCell ref="H106:I106"/>
    <mergeCell ref="H99:I100"/>
    <mergeCell ref="J99:S99"/>
    <mergeCell ref="J100:S100"/>
    <mergeCell ref="B101:B102"/>
    <mergeCell ref="C101:C102"/>
    <mergeCell ref="D101:D102"/>
    <mergeCell ref="E101:E102"/>
    <mergeCell ref="F101:G102"/>
    <mergeCell ref="H101:I102"/>
    <mergeCell ref="J101:S101"/>
    <mergeCell ref="J102:S10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H111:I112"/>
    <mergeCell ref="J111:S111"/>
    <mergeCell ref="D111:D112"/>
    <mergeCell ref="E111:E112"/>
    <mergeCell ref="F111:G112"/>
    <mergeCell ref="A113:S113"/>
    <mergeCell ref="A114:A116"/>
    <mergeCell ref="B114:C116"/>
    <mergeCell ref="D114:E114"/>
    <mergeCell ref="J114:S116"/>
    <mergeCell ref="F116:G116"/>
    <mergeCell ref="H116:I116"/>
    <mergeCell ref="J112:S112"/>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J124:S126"/>
    <mergeCell ref="F126:G126"/>
    <mergeCell ref="H126:I126"/>
    <mergeCell ref="H119:I120"/>
    <mergeCell ref="J119:S119"/>
    <mergeCell ref="J120:S120"/>
    <mergeCell ref="A133:S133"/>
    <mergeCell ref="J130:S130"/>
    <mergeCell ref="B131:B132"/>
    <mergeCell ref="C131:C132"/>
    <mergeCell ref="D131:D132"/>
    <mergeCell ref="E131:E132"/>
    <mergeCell ref="F131:G132"/>
    <mergeCell ref="H131:I132"/>
    <mergeCell ref="J131:S131"/>
    <mergeCell ref="F124:G125"/>
    <mergeCell ref="H124:I125"/>
    <mergeCell ref="B121:B122"/>
    <mergeCell ref="C121:C122"/>
    <mergeCell ref="D121:D122"/>
    <mergeCell ref="E121:E122"/>
    <mergeCell ref="F121:G122"/>
    <mergeCell ref="A134:A136"/>
    <mergeCell ref="B134:C136"/>
    <mergeCell ref="D134:E134"/>
    <mergeCell ref="J134:S136"/>
    <mergeCell ref="F136:G136"/>
    <mergeCell ref="H136:I136"/>
    <mergeCell ref="F134:G135"/>
    <mergeCell ref="H134:I135"/>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40:S140"/>
    <mergeCell ref="B141:B142"/>
    <mergeCell ref="C141:C142"/>
    <mergeCell ref="D141:D142"/>
    <mergeCell ref="E141:E142"/>
    <mergeCell ref="F141:G142"/>
    <mergeCell ref="H141:I142"/>
    <mergeCell ref="J141:S141"/>
    <mergeCell ref="J142:S142"/>
    <mergeCell ref="A143:S143"/>
    <mergeCell ref="C144:E144"/>
    <mergeCell ref="J144:R144"/>
    <mergeCell ref="C145:E145"/>
    <mergeCell ref="J145:R145"/>
    <mergeCell ref="C146:E146"/>
    <mergeCell ref="J146:R146"/>
    <mergeCell ref="B147:R147"/>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F64:G65"/>
    <mergeCell ref="H64:I65"/>
    <mergeCell ref="F39:G40"/>
    <mergeCell ref="H39:I40"/>
    <mergeCell ref="F84:G85"/>
    <mergeCell ref="H84:I85"/>
    <mergeCell ref="F94:G95"/>
    <mergeCell ref="H94:I95"/>
    <mergeCell ref="F104:G105"/>
    <mergeCell ref="H104:I105"/>
    <mergeCell ref="A93:S93"/>
    <mergeCell ref="A94:A96"/>
    <mergeCell ref="B94:C96"/>
    <mergeCell ref="D94:E94"/>
    <mergeCell ref="J94:S96"/>
    <mergeCell ref="F96:G96"/>
    <mergeCell ref="H96:I96"/>
    <mergeCell ref="J92:S92"/>
    <mergeCell ref="A84:A86"/>
    <mergeCell ref="B84:C86"/>
    <mergeCell ref="D84:E84"/>
    <mergeCell ref="J84:S86"/>
    <mergeCell ref="F86:G86"/>
    <mergeCell ref="H86:I86"/>
    <mergeCell ref="H121:I122"/>
    <mergeCell ref="J121:S121"/>
    <mergeCell ref="J122:S122"/>
    <mergeCell ref="A107:A112"/>
    <mergeCell ref="B107:B108"/>
    <mergeCell ref="C107:C108"/>
    <mergeCell ref="D107:D108"/>
    <mergeCell ref="E107:E108"/>
    <mergeCell ref="F107:G108"/>
    <mergeCell ref="H107:I108"/>
    <mergeCell ref="F114:G115"/>
    <mergeCell ref="H114:I115"/>
    <mergeCell ref="J107:S107"/>
    <mergeCell ref="J108:S108"/>
    <mergeCell ref="B109:B110"/>
    <mergeCell ref="C109:C110"/>
    <mergeCell ref="D109:D110"/>
    <mergeCell ref="E109:E110"/>
    <mergeCell ref="F109:G110"/>
    <mergeCell ref="H109:I110"/>
    <mergeCell ref="J109:S109"/>
    <mergeCell ref="J110:S110"/>
    <mergeCell ref="B111:B112"/>
    <mergeCell ref="C111:C112"/>
  </mergeCells>
  <printOptions horizontalCentered="1"/>
  <pageMargins left="0.19685039370078741" right="0.11811023622047245" top="0.27559055118110237" bottom="0.19685039370078741" header="0.19685039370078741" footer="0.19685039370078741"/>
  <pageSetup scale="21" fitToHeight="0" orientation="landscape" cellComments="asDisplayed" r:id="rId1"/>
  <rowBreaks count="7" manualBreakCount="7">
    <brk id="33" max="18" man="1"/>
    <brk id="53" max="18" man="1"/>
    <brk id="73" max="18" man="1"/>
    <brk id="93" max="18" man="1"/>
    <brk id="113" max="18" man="1"/>
    <brk id="133" max="18" man="1"/>
    <brk id="14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E023</vt:lpstr>
      <vt:lpstr>'CONCENTRADO E023'!Área_de_impresión</vt:lpstr>
      <vt:lpstr>'CONCENTRADO E023'!Títulos_a_imprimir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2017-10-13T16:25:10Z</cp:lastPrinted>
  <dcterms:created xsi:type="dcterms:W3CDTF">2016-12-09T18:35:27Z</dcterms:created>
  <dcterms:modified xsi:type="dcterms:W3CDTF">2017-10-13T20:36:31Z</dcterms:modified>
</cp:coreProperties>
</file>