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codeName="ThisWorkbook"/>
  <bookViews>
    <workbookView xWindow="-15" yWindow="-15" windowWidth="19830" windowHeight="12750"/>
  </bookViews>
  <sheets>
    <sheet name="CONCENTRADO E023" sheetId="1" r:id="rId1"/>
  </sheets>
  <definedNames>
    <definedName name="_xlnm._FilterDatabase" localSheetId="0" hidden="1">'CONCENTRADO E023'!#REF!</definedName>
    <definedName name="_xlnm.Print_Area" localSheetId="0">'CONCENTRADO E023'!$A$1:$S$157</definedName>
    <definedName name="_xlnm.Print_Titles" localSheetId="0">'CONCENTRADO E023'!$1:$13</definedName>
  </definedName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H121" i="1"/>
  <c r="H119"/>
  <c r="H117"/>
  <c r="F117"/>
  <c r="H111" l="1"/>
  <c r="F111"/>
  <c r="H109"/>
  <c r="F109"/>
  <c r="E107"/>
  <c r="D107"/>
  <c r="H107" l="1"/>
  <c r="F107"/>
  <c r="E147" l="1"/>
  <c r="D147"/>
  <c r="E131"/>
  <c r="E127" s="1"/>
  <c r="D131"/>
  <c r="D127" s="1"/>
  <c r="H151"/>
  <c r="F151"/>
  <c r="H149"/>
  <c r="F149"/>
  <c r="H141"/>
  <c r="F141"/>
  <c r="H139"/>
  <c r="F139"/>
  <c r="D137"/>
  <c r="E137"/>
  <c r="H129"/>
  <c r="F129"/>
  <c r="F121"/>
  <c r="F119"/>
  <c r="D117"/>
  <c r="E117"/>
  <c r="H101"/>
  <c r="F101"/>
  <c r="H99"/>
  <c r="F99"/>
  <c r="D97"/>
  <c r="E97"/>
  <c r="H91"/>
  <c r="F91"/>
  <c r="H89"/>
  <c r="F89"/>
  <c r="D87"/>
  <c r="E87"/>
  <c r="H81"/>
  <c r="F81"/>
  <c r="H79"/>
  <c r="F79"/>
  <c r="D77"/>
  <c r="E77"/>
  <c r="H71"/>
  <c r="F71"/>
  <c r="H69"/>
  <c r="F69"/>
  <c r="D67"/>
  <c r="E67"/>
  <c r="E47"/>
  <c r="D47"/>
  <c r="F51"/>
  <c r="H51"/>
  <c r="F31"/>
  <c r="H31"/>
  <c r="H61"/>
  <c r="F61"/>
  <c r="H59"/>
  <c r="F59"/>
  <c r="E57"/>
  <c r="D57"/>
  <c r="H49"/>
  <c r="F49"/>
  <c r="H41"/>
  <c r="F41"/>
  <c r="H39"/>
  <c r="F39"/>
  <c r="E37"/>
  <c r="D37"/>
  <c r="H29"/>
  <c r="F29"/>
  <c r="E27"/>
  <c r="D27"/>
  <c r="H21"/>
  <c r="F21"/>
  <c r="H19"/>
  <c r="F19"/>
  <c r="E17"/>
  <c r="D17"/>
  <c r="H57" l="1"/>
  <c r="H17"/>
  <c r="H87"/>
  <c r="H37"/>
  <c r="F137"/>
  <c r="H147"/>
  <c r="F47"/>
  <c r="F147"/>
  <c r="H137"/>
  <c r="H97"/>
  <c r="H77"/>
  <c r="H67"/>
  <c r="F57"/>
  <c r="H47"/>
  <c r="F37"/>
  <c r="H27"/>
  <c r="F27"/>
  <c r="F67"/>
  <c r="F77"/>
  <c r="F87"/>
  <c r="F97"/>
  <c r="F17"/>
  <c r="H131"/>
  <c r="F127"/>
  <c r="H127"/>
  <c r="F131"/>
</calcChain>
</file>

<file path=xl/sharedStrings.xml><?xml version="1.0" encoding="utf-8"?>
<sst xmlns="http://schemas.openxmlformats.org/spreadsheetml/2006/main" count="332" uniqueCount="96">
  <si>
    <t>COMISION COORDINADORA DE INSTITUTOS NACIONALES DE SALUD</t>
  </si>
  <si>
    <t>Y HOSPITALES DE ALTA ESPECIALIDAD</t>
  </si>
  <si>
    <t>MATRIZ DE INDICADORES PARA RESULTADOS (MIR)</t>
  </si>
  <si>
    <t>Coordinación de Proyectos Estratégicos</t>
  </si>
  <si>
    <t>Clave entidad/unidad:</t>
  </si>
  <si>
    <t>Entidad/unidad:</t>
  </si>
  <si>
    <t>No.
de 
Ind.</t>
  </si>
  <si>
    <t>META</t>
  </si>
  <si>
    <t>EXPLICACIÓN DE VARIACIONES</t>
  </si>
  <si>
    <t>ORIGINAL</t>
  </si>
  <si>
    <t>ALCANZADO</t>
  </si>
  <si>
    <t>(1)</t>
  </si>
  <si>
    <t>(2)</t>
  </si>
  <si>
    <t>(2) - (1)</t>
  </si>
  <si>
    <t>(2/1) X 100</t>
  </si>
  <si>
    <t>INDICADOR</t>
  </si>
  <si>
    <t xml:space="preserve">VARIABLE 1 </t>
  </si>
  <si>
    <t>VARIABLE 2</t>
  </si>
  <si>
    <t>AUTORIZÓ</t>
  </si>
  <si>
    <t>TITULAR DE PLANEACIÓN (NOMBRE Y FIRMA)</t>
  </si>
  <si>
    <t xml:space="preserve">TITULAR DE ÁREA SUSTANTIVA (NOMBRE Y FIRMA)
</t>
  </si>
  <si>
    <t>NOTA: FAVOR DE ENVIAR ESTE FORMATO EN EXCEL Y ESCANEADO AL MOMENTO DE SU ENTREGA A LA CCINSHAE Y
RUBRICAR CADA UNA DE LAS HOJAS</t>
  </si>
  <si>
    <t>ACCIONES PARA LOGRAR LA REGULARIZACIÓN (VERIFICABLES O AUDITABLES) EN EL CUMPLIMIENTO DE METAS 3/ 4/</t>
  </si>
  <si>
    <t xml:space="preserve">CAUSA DE LAS VARIACIONES EN LOS RESULTADOS OBTENIDOS EN EL INDICADOR Y SUS VARIABLES RESPECTO A SU PROGRAMACIÓN ORIGINAL 1/ 4/ </t>
  </si>
  <si>
    <t xml:space="preserve">RIESGOS PARA LA POBLACIÓN QUE ATIENDE EL PROGRAMA O LA INSTITUCIÓN 2/ 4/ </t>
  </si>
  <si>
    <t xml:space="preserve">ACCIONES PARA LOGRAR LA REGULARIZACIÓN (VERIFICABLES O AUDITABLES) EN EL CUMPLIMIENTO DE METAS 3/ 4/ </t>
  </si>
  <si>
    <r>
      <t xml:space="preserve">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t>
    </r>
    <r>
      <rPr>
        <b/>
        <i/>
        <sz val="18"/>
        <rFont val="Arial"/>
        <family val="2"/>
      </rPr>
      <t xml:space="preserve">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t>
    </r>
    <r>
      <rPr>
        <b/>
        <sz val="18"/>
        <rFont val="Arial"/>
        <family val="2"/>
      </rPr>
      <t xml:space="preserve">                     
 ES INDISPENSABLE QUE EN TODOS LOS CASOS QUE CORRESPONDA SE ANOTEN LAS MEDIDAS CORRECTIVAS COMPROMETIDAS POR LA INSTITUCIÓN.</t>
    </r>
  </si>
  <si>
    <r>
      <t xml:space="preserve">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t>
    </r>
    <r>
      <rPr>
        <b/>
        <i/>
        <sz val="18"/>
        <rFont val="Arial"/>
        <family val="2"/>
      </rPr>
      <t xml:space="preserve">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t>
    </r>
    <r>
      <rPr>
        <b/>
        <sz val="18"/>
        <rFont val="Arial"/>
        <family val="2"/>
      </rPr>
      <t xml:space="preserve">              
ES INDISPENSABLE QUE EN TODOS LOS CASOS QUE CORRESPONDA SE ANOTEN LAS MEDIDAS CORRECTIVAS COMPROMETIDAS POR LA INSTITUCIÓN.</t>
    </r>
  </si>
  <si>
    <r>
      <t xml:space="preserve">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t>
    </r>
    <r>
      <rPr>
        <b/>
        <i/>
        <sz val="18"/>
        <rFont val="Arial"/>
        <family val="2"/>
      </rPr>
      <t xml:space="preserve">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t>
    </r>
    <r>
      <rPr>
        <b/>
        <sz val="18"/>
        <rFont val="Arial"/>
        <family val="2"/>
      </rPr>
      <t>ES INDISPENSABLE QUE EN TODOS LOS CASOS QUE CORRESPONDA SE ANOTEN LAS MEDIDAS CORRECTIVAS COMPROMETIDAS POR LA INSTITUCIÓN.</t>
    </r>
  </si>
  <si>
    <t xml:space="preserve">RIESGOS PARA LA POBLACIÓN QUE ATIENDE EL PROGRAMA O LA INSTITUCIÓN ASOCIADOS A LA VARIACIÓN 2/ 4/ </t>
  </si>
  <si>
    <t>PP:   E023</t>
  </si>
  <si>
    <t>"ATENCIÓN A LA SALUD"</t>
  </si>
  <si>
    <t>Porcentaje de pacientes referidos por instituciones públicas de salud a los que se les apertura expediente clínico institucional
FÓRMULA: VARIABLE1 / VARIABLE2 X 100</t>
  </si>
  <si>
    <t xml:space="preserve">Número de pacientes que han sido referidos por instituciones públicas de salud a los cuales se les apertura expediente clínico institucional en el periodo de evaluación </t>
  </si>
  <si>
    <t xml:space="preserve">Total de pacientes a los cuales se les apertura expediente clínico en el periodo de evaluación 
x 100
</t>
  </si>
  <si>
    <t>Porcentaje de egresos hospitalarios por mejoría y curación
FÓRMULA: VARIABLE1 / VARIABLE2 X 100</t>
  </si>
  <si>
    <t xml:space="preserve">Número de egresos hospitalarios por mejoría y curación </t>
  </si>
  <si>
    <t>Total de egresos hospitalarios x 100</t>
  </si>
  <si>
    <t>Porcentaje de usuarios con percepción de 
satisfacción de la calidad de la atención médica ambulatoria recibida superior a 80 puntos  
FÓRMULA: VARIABLE1 / VARIABLE2 X 100</t>
  </si>
  <si>
    <t xml:space="preserve">Número de usuarios en atención ambulatoria que manifestaron una calificación de percepción 
de satisfacción de la calidad de la atención recibida superior a 80 puntos </t>
  </si>
  <si>
    <t xml:space="preserve">Total de usuarios en atención ambulatoria encuestados x 100
</t>
  </si>
  <si>
    <t>Porcentaje de sesiones de rehabilitación especializadas realizadas respecto al total realizado
FÓRMULA: VARIABLE1 / VARIABLE2 X 100</t>
  </si>
  <si>
    <t>Número de sesiones de rehabilitación especializadas realizadas</t>
  </si>
  <si>
    <t>Total de sesiones de rehabilitación realizadas x 100</t>
  </si>
  <si>
    <t>Porcentaje de procedimientos diagnósticos de alta especialidad realizados
FÓRMULA: VARIABLE1 / VARIABLE2 X 100</t>
  </si>
  <si>
    <t xml:space="preserve">Número de procedimientos diagnósticos ambulatorios realizados considerados de alta especialidad por la institución </t>
  </si>
  <si>
    <t>Total de procedimientos diagnósticos realizados x 100</t>
  </si>
  <si>
    <t>Porcentaje de procedimientos terapéuticos ambulatorios de alta especialidad realizados
FÓRMULA: VARIABLE1 / VARIABLE2 X 100</t>
  </si>
  <si>
    <t xml:space="preserve">Número de procedimientos terapéuticos ambulatorios realizados considerados de alta especialidad por la institución </t>
  </si>
  <si>
    <t>Total de procedimientos terapéuticos ambulatorios realizados x 100</t>
  </si>
  <si>
    <t>Eficacia en el otorgamiento de consulta programada (primera vez, subsecuente, preconsulta) 
FÓRMULA: VARIABLE1 / VARIABLE2 X 100</t>
  </si>
  <si>
    <t xml:space="preserve">Número de consultas realizadas 
(primera vez, subsecuente,  
preconsulta) </t>
  </si>
  <si>
    <t>Número de consultas programadas (primera vez, subsecuente, preconsulta) x 100</t>
  </si>
  <si>
    <t>Porcentaje de usuarios con percepción de 
satisfacción de la calidad de la atención médica hospitalaria recibida superior a 80 puntos
FÓRMULA: VARIABLE1 / VARIABLE2 X 100</t>
  </si>
  <si>
    <t xml:space="preserve">Número de usuarios en atención hospitalaria que manifestaron una calificación de percepción de satisfacción de la calidad de la atención recibida superior a 80 puntos </t>
  </si>
  <si>
    <t xml:space="preserve">Total de usuarios en atención hospitalaria encuestados x 100
</t>
  </si>
  <si>
    <t>Porcentaje  de expedientes clínicos revisados aprobados conforme a la NOM SSA 004
FÓRMULA: VARIABLE1 / VARIABLE2 X 100</t>
  </si>
  <si>
    <t xml:space="preserve">Número de expedientes clínicos revisados que cumplen con los criterios de la NOM SSA 004 </t>
  </si>
  <si>
    <t>Total de expedientes revisados por el Comité del expediente clínico institucional x 100</t>
  </si>
  <si>
    <t>Porcentaje de ocupación hospitalaria
FÓRMULA: VARIABLE1 / VARIABLE2 X 100</t>
  </si>
  <si>
    <t xml:space="preserve">Número de días paciente durante el período
</t>
  </si>
  <si>
    <t>Número de días cama durante el período x 100</t>
  </si>
  <si>
    <t xml:space="preserve">Promedio de días estancia 
FÓRMULA: VARIABLE1 / VARIABLE2 </t>
  </si>
  <si>
    <t xml:space="preserve">Número de días estancia
</t>
  </si>
  <si>
    <t xml:space="preserve">Total de egresos hospitalarios
</t>
  </si>
  <si>
    <t>Proporción de consultas de primera vez respecto a preconsultas
FÓRMULA: VARIABLE1 / VARIABLE2 X 100</t>
  </si>
  <si>
    <t xml:space="preserve">Número de consultas de primera vez otorgadas en el periodo </t>
  </si>
  <si>
    <t>Número de preconsultas otorgadas en el periodo x 100</t>
  </si>
  <si>
    <t>Tasa de infección nosocomial (por mil días de estancia hospitalaria)
FÓRMULA: VARIABLE1 / VARIABLE2 X 1000</t>
  </si>
  <si>
    <t>Total de días estancia en el periodo de reporte x 1000</t>
  </si>
  <si>
    <t>DIFERENCIA ABSOLUTA</t>
  </si>
  <si>
    <t>CUMPLIMIENTO
META (%)</t>
  </si>
  <si>
    <t>COORDINÓ</t>
  </si>
  <si>
    <t xml:space="preserve">        EVALUACIÓN DE CUMPLIMIENTO DE METAS PERÍODO ENERO - DICIEMBRE 2017</t>
  </si>
  <si>
    <t>Porcentaje de auditorías clínicas incorporadas
FÓRMULA: VARIABLE1 / VARIABLE2 X 100</t>
  </si>
  <si>
    <t xml:space="preserve">Número de auditorías clínicas realizadas </t>
  </si>
  <si>
    <t xml:space="preserve">Número de auditorías clínicas programadas x 100
</t>
  </si>
  <si>
    <t>NCA</t>
  </si>
  <si>
    <t>INSTITUTO NACIONAL DE CARDIOLOGÍA IGNACIO CHÁVEZ</t>
  </si>
  <si>
    <t>MTRA. LUCÍA RÍOS NÚÑEZ</t>
  </si>
  <si>
    <t>AL CIERRE DEL EJERCICIO SE OBTUVO EL 28.8% DE PACIENTES REFERIDOS POR INSTITUCIONES  PÚBLICAS CON 1,487 PACIENTES REFERIDOS DE 5,155 PACIENTES A LOS QUE SE LES APERTURÓ EXPEDIENTE CLÍNICO; LA PROGRAMACIÓN FUE DE 23.4% CON 1,464 PACIENTES POSIBLEMENTE REFERIDOS DE UN TOTAL DE 6,250 PACIENTES PARA APERTURA DE EXPEDIENTE. CABE MENCIONAR QUE LA VARIABLE 2 REFLEJA UNA DISMINUCIÓN EN LA DEMANDA DE ATENCIÓN EN EL SERVICIO DE PRECONSULTA EN EL ÚLTIMO CUATRIMESTRE CON RESPECTO A LOS MESES ANTERIORES, LO QUE A SU VEZ DERIVA EN UN MENOR NÚMERO DE PACIENTES ACEPTADOS EN EL SERVICIO DE CONSULTA EXTERNA.  EL CUMPLIMIENTO DE META OBTENIDO ES DEL 123.1%  POR LO QUE EL INDICADOR SE SITÚA EN SEMÁFORO DE COLOR ROJO CONFORME AL CRITERIO DE LA SHCP.</t>
  </si>
  <si>
    <t>AL CIERRE DEL EJERCICIO SE OBTUVO EL 84.4% DE EGRESOS HOSPITALARIOS POR MEJORÍA CON 4,712 DE UN TOTAL DE 5,584 EGRESOS; LA PROGRAMACIÓN FUE DEL 90.0% CON 4,365 EGRESOS POR MEJORÍA DE UN TOTAL DE 4.850. LA DEMANDA DE ATENCIÓN HOSPITALARIA SE DEBE PRINCIPALMENTE POR PACIENTES CON ENFERMEDADES ISQUÉMICAS DEL CORAZÓN Y MALFORMACIONES CONGÉNITAS DEL SISTEMA CIRCULATORIO, QUE PRESENTAN A SU VEZ COMORBILIDAD, POR LO QUE LA APLICACIÓN DE LOS TRATAMIENTOS TERAPÉUTICOS SON MÁS COMPLEJOS. EL CUMPLIMIENTO OBTENIDO ES DEL 93.8%, CONFORME AL CRITERIO DE LA SHCP, EL INDICADOR SE SITÚA EN SEMÁFORO DE COLOR AMARILLO.</t>
  </si>
  <si>
    <t>AL CIERRE DEL EJERCICIO SE OBTUVO EL 106.5% DE EFICACIA EN EL OTORGAMIENTO DE CONSULTAS EN EL SERVICIO DE CONSULTA EXTERNA CON 117,946 DE 110,775 PROGRAMADAS; LA META PROGRAMADA FUE DEL 99.5% PARA REALIZAR 110,220 CONSULTAS EXTERNAS.  EL CRECIMIENTO DE LA POBLACIÓN CON PADECIMIENTOS CARDIOVASCULARES HA GENERADO UN INCREMENTO EN LA DEMANDA DE ATENCIÓN MÉDICA ESPECIALIZADA. EL CUMPLIMIENTO QUE SE ALCANZA EN ESTE INDICADOR ES DEL 107.0% SITUANDO AL INDICADOR EN SEMÁFORO DE COLOR AMARILLO CONFORME AL CRITERIO DE LA SHCP.</t>
  </si>
  <si>
    <t>AL CIERRE DEL EJERCICIO SE OBTUVO EL 93.4% DE EXPEDIENTES CLÍNICOS REVISADOS QUE CUMPLEN CON LOS CRITERIOS DE LA NOM SSA 004 CON 283 APROBADOS DE 303 REVISADOS; LA PROGRAMACIÓN FUE DEL 84.3% CON 236 EN POSIBLE CUMPLIMIENTO DE 280 A REVISAR. SE DESTACA QUE UN MAYOR NÚMERO DE LOS EXPEDIENTES REVISADOS CUMPLE CON LA NORMA. EN ESTE EJERCICIO SE HA OBSERVADO UN RESULTADO DE ANÁLISIS CRÍTICO DE LA INTEGRACIÓN DEL EXPEDIENTE A PARTIR DEL REFORZAMIENTO DE MEDIDAS DE CAPACITACIÓN Y CONTROL. EL CUMPLIMIENTO ALCANZADO ES DEL 110.8% CONFORME AL CRITERIO DE LA SHCP, EL INDICADOR SE SITÚA EN SEMÁFORO DE COLOR ROJO</t>
  </si>
  <si>
    <t>AL CIERRE DEL EJERCICIO SE OBTUVO EL 88.6% DE USUARIOS CON PERCEPCIÓN SATISFACTORIA DE LA CALIDAD EN LA ATENCIÓN MÉDICA AMBULATORIA CON 1,420 USUARIOS SATISFECHOS DE UN TOTAL DE 1,602 ENCUESTADOS; LA PROGRAMACIÓN FUE DEL 90.5% CON 1,733 USUARIOS POSIBLEMENTE SATISFECHOS DE UN TOTAL DE 1,915 A ENCUESTAR; DURANTE ESTE EJERCICIO SE HA MANTENIDO UN BUEN NIVEL DE SATISFACCIÓN EN LA ATENCIÓN MÉDICA AMBULATORIA, AÚN CUANDO SE HA RESPONDIDO UN MENOR NÚMERO DE ENCUESTAS POR RAZONES DE LOGÍSTICA, EN LAS CUALES SE ESTÁ TRABAJANDO. EL CUMPLIMIENTO DE META OBTENIDO ES DEL 97.9% SITUANDO AL INDICADOR EN SEMÁFORO DE COLOR VERDE, CONFORME AL CRITERIO DE LA SHCP.</t>
  </si>
  <si>
    <t>AL CIERRE DEL EJERCICIO SE OBTUVO EL 89.5% DE USUARIOS CON PERCEPCIÓN DE SATISFACCIÓN DE LA CALIDAD EN LA ATENCIÓN HOSPITALARIA CON 667 DE 745 ENCUESTADOS; LA PROGRAMACIÓN FUE DEL 90.0% CON 851 USUARIOS A SATISFACER DE 946 A ENCUESTAR.  LA PERCEPCIÓN DE SATISFACCIÓN DE LA CALIDAD SE HA MANTENIDO CONSTANTE. EL CUMPLIMIENTO DE LA META ES DEL 99.4%, SEÑALANDO EL SEMÁFORO DE COLOR VERDE CONFORME AL CRITERIO DE LA SHCP.</t>
  </si>
  <si>
    <t>CONFORME A LO PROGRAMADO, EN ESTE PERIODO SE REALIZÓ UNA AUDITORÍA CLÍNICA, POR LO QUE SE OBTIENE UN CUMPLIMIENTO DEL 100% SEÑALANDO UNA SEMAFORIZACIÓN EN COLOR VERDE.</t>
  </si>
  <si>
    <t xml:space="preserve">Número de episodios de infecciones nosocomiales registrados en el periodo de reporte </t>
  </si>
  <si>
    <t>AL CIERRE DEL SE ALCANZÓ EL 79.0% DE OCUPACIÓN HOSPITALARIA CON 62,402 DÍAS PACIENTE Y 79,023 DÍAS CAMA, PARA OBTENCIÓN DE ESTE RESULTADO CABE MENCIONAR QUE POR INSTRUCCIÓN DE LA DIRECCIÓN GENERAL DE INFORMACIÓN EN SALUD (DGIS), SE  MODIFICÓ LA FECHA DE CORTE DE ESTADÍSTICA HOSPITALARIA, DEL DÍA PRIMERO AL ÚLTIMO DE CADA MES, EL PERIODO DE CORTE ANTERIOR ERA DEL DÍA 26 AL 25 DEL MES SIGUIENTE. POR TAL RAZÓN SE AGREGARON SEIS DÍAS DE DICIEMBRE DE 2016 AL PRESENTE PERIODO DE REPORTE. ESTA METODOLOGÍA SE APLICÓ PARA AMBAS VARIABLES. LA PROGRAMACIÓN FUE DEL 79.8% CON 60,328 DÍAS PACIENTE Y 75,555 DÍAS CAMA, POR LO QUE SE DEBE ACLARAR QUE DEBIDO AL PROCESO DE IMPLEMENTACIÓN DE PROCEDIMIENTOS TERAPÉUTICOS AMBULATORIOS, CON INTERVENCIONES POR HEMODINÁMICA, SE REDUJERON LAS SEIS CAMAS CENSABLES DE ESTE SERVICIO PARA LA PROGRAMACIÓN DE LA MIR 2017. ESTE PROCESO SE HA LLEVADO A CABO COMO UNA PRUEBA PILOTO, YA QUE ALGUNOS DE LOS PACIENTES QUE RECIBEN ESTE TRATAMIENTO REQUIEREN DE INTERNAMIENTO PARA OBSERVACIÓN Y PLENA MEJORÍA, POR LO QUE LAS CAMAS DE ESTE SERVICIO SE REINCORPORARON A LAS CAMAS CENSABLES PARA EL CENSO HOSPITALARIO. EL CUMPLIMIENTO OBTENIDO ES DEL 99.0%, CONFORME AL CRITERIO DE LA SHCP EL INDICADOR SE SITÚA EN SEMÁFORO DE COLOR VERDE.</t>
  </si>
  <si>
    <t>AL CIERRE DEL CIERRE DEL EJERCICIO SE ALCANZÓ EL 20.1% DE PROCEDIMIENTOS DIAGNÓSTICOS DE ALTA ESPECIALIDAD REALIZADOS A PACIENTES AMBULATORIOS CON 11,262 DE UN TOTAL DE 55,964 ESTUDIOS DE GABINETE A PACIENTES AMBULATORIOS; LA PROGRAMACIÓN FUE DEL 19.0% CON 9,861 PROCEDIMIENTOS DIAGNÓSTICOS AMBULATORIOS DE ALTA ESPECIALIDAD Y UN TOTAL DE 51,900  PROCEDIMIENTOS DIAGNÓSTICOS DE GABINETE AMBULATORIOS. ES IMPORTANTE MENCIONAR QUE SE HA REALIZADO UN MAYOR NÚMERO DE PROCEDIMIENTOS DIAGNÓSTICOS DE ALTA ESPECIALIDAD POR LA COMPLEJIDAD DE LAS CARDIOPATÍAS QUE PRESENTAN LOS PACIENTES AMBULATORIOS, REQUERIDOS PARA SU TRATAMIENTO TERAPÉUTICO Y SEGUIMIENTO DEL MISMO.  EL CUMPLIMIENTO DE META OBTENIDO ES DEL 105.8%, CONFORME AL CRITERIO DE LA SHCP EL SEMÁFORO SEÑALA COLOR AMARILLO.</t>
  </si>
  <si>
    <t>AL CIERRE DEL PERIODO SE OBTUVO UN PROMEDIO DE 10.4 DÍAS ESTANCIA HOSPITALARIA CON 58,025 DÍAS Y 5,584 EGRESOS; EL PROMEDIO PROGRAMADO FUE DE 9.6 DÍAS ESTANCIA CON 46,560 DÍAS Y 4,850 EGRESOS. ES IMPORTANTE MENCIONAR QUE POR INSTRUCCIÓN DE LA DIRECCIÓN GENERAL DE INFORMACIÓN EN SALUD (DGIS), SE  MODIFICÓ LA FECHA DE CORTE DE ESTADÍSTICA HOSPITALARIA, DEL DÍA PRIMERO AL ÚLTIMO DE CADA MES, EL PERIODO DE CORTE ANTERIOR ERA DEL DÍA 26 AL 25 DEL MES SIGUIENTE. POR TAL RAZÓN SE AGREGARON SEIS DÍAS DE DICIEMBRE DE 2016 AL PRESENTE PERIODO DE REPORTE. EL CUMPLIMIENTO DE META ES DEL 108.3%, CONFORME AL CRITERIO DE LA SHCP, EL INDICADOR SE SITÚA EN SEMÁFORO DE COLOR AMARILLO.</t>
  </si>
  <si>
    <t>AL CIERRE DEL EJERCICIO SE OBTUVO EL 79.8% DE SESIONES DE REHABILITACIÓN ESPECIALIZADAS CON 12,454 DE UN TOTAL DE 15,601; LA PROGRAMACIÓN FUE DEL 84.0% CON 11,260 SESIONES ESPECIALIZADAS DE 13,400 SESIONES EN TOTAL.  SE DESTACA EL APEGO AL PROGRAMA INTEGRAL DE REHABILITACIÓN CARDIACA DE LOS PACIENTES PARA INTEGRARSE A SUS ACTIVIDADES COTIDIANAS.  EL CUMPLIMIENTO OBTENIDO ES DEL 95.0% SITUANDO AL INDICADOR EN SEMÁFORO EN COLOR VERDE.</t>
  </si>
  <si>
    <t>DR. JORGE GASPAR HERNÁNDEZ</t>
  </si>
  <si>
    <t>DEFINICIÓN DEL INDICADOR</t>
  </si>
  <si>
    <t>AL CIERRE DEL EJERCICIO SE OBTUVO UNA PROPORCIÓN DE 88.0% DE USUARIOS VALORADOS A LOS QUE SE LES ABRE EXPEDIENTE EN EL OTORGAMIENTO DE CONSULTA DE PRIMERA VEZ EN EL SERVICIO DE CONSULTA EXTERNA CON 3,643 DE 4,138 PRECONSULTAS OTORGADAS; LA PROGRAMACIÓN FUE DEL 78.0% PARA REALIZAR 2,769 CONSULTAS DE PRIMERA VEZ Y 3,550 PRECONSULTAS.  EL CRECIMIENTO DE LA POBLACIÓN CON PADECIMIENTOS CARDIOVASCULARES DEMANDA LA ATENCIÓN ESPECIALIZADA DE PRIMERA VEZ.  EL CUMPLIMIENTO DE META OBTENIDO  ES DEL 112.8% SITUANDO AL INDICADOR EN SEMÁFORO DE COLOR ROJO CONFORME AL CRITERIO DE LA SHCP.</t>
  </si>
  <si>
    <t>AL CIERRE DEL EJERCICIO SE ALCANZÓ LA TASA DE 5.0 POR INFECCIÓN NOSOCOMIAL CON 288 EPISODIOS Y 58,025 DÍAS ESTANCIA; LA TASA PROGRAMADA FUE DE 5.0 CON 233 EPISODIOS Y 46,560 DÍAS ESTANCIA.  ES IMPORTANTE MENCIONAR QUE LA VARIACIÓN EN LOS DÍAS ESTANCIA SE DEBE  A UNA DISMINUCIÓN EN LA PROGRAMACIÓN DE EGRESOS POR LA IMPLEMENTACIÓN DE PROCEDIMIENTOS TERAPÉUTICOS AMBULATORIOS CON INTERVENCIONES POR HEMODINÁMICA, SIN EMBARGO ESTE PROCESO SE MANEJO COMO UNA PRUEBA PILOTO, YA QUE ALGUNOS DE LOS PACIENTES QUE RECIBEN ESTE TRATAMIENTO REQUIEREN DE INTERNAMIENTO PARA OBSERVACIÓN Y PLENA MEJORÍA.  CON RESPECTO A LA VARIABLE 1, SE MANTIENE EL PROGRAMA EFECTIVO DE HIGIENE DE MANOS, ASÍ COMO DE LA DIFUSIÓN DE LAS PRECAUCIONES DE BARRERA Y PROCEDIMIENTOS DE AISLAMIENTO, COMO PARTE DEL PROGRAMA DE CALIDAD Y SEGURIDAD DEL PACIENTE. CONFORME A LOS CRITERIOS DE LA SHCP, EL CUMPLIMIENTO DE META 100.0% SITUANDO AL INDICADOR EN SEMÁFORO DE COLOR VERDE.</t>
  </si>
</sst>
</file>

<file path=xl/styles.xml><?xml version="1.0" encoding="utf-8"?>
<styleSheet xmlns="http://schemas.openxmlformats.org/spreadsheetml/2006/main">
  <numFmts count="1">
    <numFmt numFmtId="164" formatCode="#,##0.0"/>
  </numFmts>
  <fonts count="29">
    <font>
      <sz val="11"/>
      <color theme="1"/>
      <name val="Calibri"/>
      <family val="2"/>
      <scheme val="minor"/>
    </font>
    <font>
      <b/>
      <sz val="14"/>
      <name val="Arial"/>
      <family val="2"/>
    </font>
    <font>
      <b/>
      <sz val="11"/>
      <name val="Arial"/>
      <family val="2"/>
    </font>
    <font>
      <b/>
      <sz val="18"/>
      <name val="Arial"/>
      <family val="2"/>
    </font>
    <font>
      <b/>
      <sz val="16"/>
      <name val="Arial"/>
      <family val="2"/>
    </font>
    <font>
      <b/>
      <sz val="10"/>
      <name val="Arial"/>
      <family val="2"/>
    </font>
    <font>
      <sz val="10"/>
      <name val="Arial"/>
      <family val="2"/>
    </font>
    <font>
      <b/>
      <sz val="22"/>
      <color theme="1"/>
      <name val="Calibri"/>
      <family val="2"/>
      <scheme val="minor"/>
    </font>
    <font>
      <sz val="16"/>
      <name val="Arial"/>
      <family val="2"/>
    </font>
    <font>
      <b/>
      <i/>
      <sz val="18"/>
      <name val="Arial"/>
      <family val="2"/>
    </font>
    <font>
      <sz val="24"/>
      <color theme="1"/>
      <name val="Calibri"/>
      <family val="2"/>
      <scheme val="minor"/>
    </font>
    <font>
      <b/>
      <sz val="20"/>
      <name val="Arial"/>
      <family val="2"/>
    </font>
    <font>
      <b/>
      <sz val="26"/>
      <color theme="1"/>
      <name val="Calibri"/>
      <family val="2"/>
      <scheme val="minor"/>
    </font>
    <font>
      <b/>
      <sz val="22"/>
      <name val="Arial"/>
      <family val="2"/>
    </font>
    <font>
      <b/>
      <i/>
      <u/>
      <sz val="22"/>
      <name val="Arial"/>
      <family val="2"/>
    </font>
    <font>
      <sz val="22"/>
      <color theme="1"/>
      <name val="Calibri"/>
      <family val="2"/>
      <scheme val="minor"/>
    </font>
    <font>
      <b/>
      <sz val="26"/>
      <name val="Arial"/>
      <family val="2"/>
    </font>
    <font>
      <b/>
      <sz val="26"/>
      <color theme="1"/>
      <name val="Arial"/>
      <family val="2"/>
    </font>
    <font>
      <b/>
      <sz val="28"/>
      <name val="Arial"/>
      <family val="2"/>
    </font>
    <font>
      <b/>
      <sz val="26"/>
      <name val="Calibri"/>
      <family val="2"/>
      <scheme val="minor"/>
    </font>
    <font>
      <sz val="11"/>
      <name val="Calibri"/>
      <family val="2"/>
      <scheme val="minor"/>
    </font>
    <font>
      <b/>
      <sz val="24"/>
      <name val="Calibri"/>
      <family val="2"/>
      <scheme val="minor"/>
    </font>
    <font>
      <sz val="48"/>
      <name val="Calibri"/>
      <family val="2"/>
      <scheme val="minor"/>
    </font>
    <font>
      <sz val="36"/>
      <name val="Calibri"/>
      <family val="2"/>
      <scheme val="minor"/>
    </font>
    <font>
      <b/>
      <sz val="22"/>
      <name val="Calibri"/>
      <family val="2"/>
      <scheme val="minor"/>
    </font>
    <font>
      <b/>
      <sz val="23"/>
      <name val="Calibri"/>
      <family val="2"/>
      <scheme val="minor"/>
    </font>
    <font>
      <b/>
      <sz val="20"/>
      <name val="Calibri"/>
      <family val="2"/>
      <scheme val="minor"/>
    </font>
    <font>
      <sz val="24"/>
      <name val="Calibri"/>
      <family val="2"/>
      <scheme val="minor"/>
    </font>
    <font>
      <b/>
      <i/>
      <sz val="26"/>
      <name val="Calibri"/>
      <family val="2"/>
      <scheme val="minor"/>
    </font>
  </fonts>
  <fills count="8">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rgb="FF00FFFF"/>
        <bgColor indexed="64"/>
      </patternFill>
    </fill>
    <fill>
      <patternFill patternType="solid">
        <fgColor rgb="FFFFFF00"/>
        <bgColor indexed="64"/>
      </patternFill>
    </fill>
  </fills>
  <borders count="18">
    <border>
      <left/>
      <right/>
      <top/>
      <bottom/>
      <diagonal/>
    </border>
    <border>
      <left/>
      <right/>
      <top/>
      <bottom style="medium">
        <color indexed="64"/>
      </bottom>
      <diagonal/>
    </border>
    <border>
      <left/>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6" fillId="0" borderId="0"/>
  </cellStyleXfs>
  <cellXfs count="156">
    <xf numFmtId="0" fontId="0" fillId="0" borderId="0" xfId="0"/>
    <xf numFmtId="0" fontId="1" fillId="2" borderId="0" xfId="0" applyFont="1" applyFill="1" applyProtection="1"/>
    <xf numFmtId="0" fontId="2" fillId="2" borderId="0" xfId="0" applyFont="1" applyFill="1" applyProtection="1"/>
    <xf numFmtId="0" fontId="0" fillId="2" borderId="0" xfId="0" applyFont="1" applyFill="1" applyProtection="1"/>
    <xf numFmtId="0" fontId="0" fillId="2" borderId="0" xfId="0" applyFill="1" applyProtection="1"/>
    <xf numFmtId="0" fontId="0" fillId="0" borderId="0" xfId="0" applyProtection="1"/>
    <xf numFmtId="0" fontId="4" fillId="2" borderId="0" xfId="0" applyFont="1" applyFill="1" applyProtection="1"/>
    <xf numFmtId="0" fontId="5" fillId="2" borderId="0" xfId="0" applyFont="1" applyFill="1" applyProtection="1"/>
    <xf numFmtId="0" fontId="1" fillId="2" borderId="1" xfId="0" applyFont="1" applyFill="1" applyBorder="1" applyAlignment="1" applyProtection="1">
      <alignment horizontal="left"/>
      <protection locked="0"/>
    </xf>
    <xf numFmtId="0" fontId="5" fillId="2" borderId="2" xfId="0" applyFont="1" applyFill="1" applyBorder="1" applyProtection="1"/>
    <xf numFmtId="0" fontId="6" fillId="2" borderId="0" xfId="1" applyFill="1" applyProtection="1"/>
    <xf numFmtId="0" fontId="1" fillId="2" borderId="0" xfId="1" applyFont="1" applyFill="1" applyProtection="1"/>
    <xf numFmtId="0" fontId="1" fillId="0" borderId="12" xfId="0" applyFont="1" applyFill="1" applyBorder="1" applyAlignment="1" applyProtection="1">
      <alignment vertical="center"/>
    </xf>
    <xf numFmtId="0" fontId="1" fillId="0" borderId="14" xfId="0" applyFont="1" applyFill="1" applyBorder="1" applyAlignment="1" applyProtection="1">
      <alignment vertical="center"/>
    </xf>
    <xf numFmtId="0" fontId="11" fillId="2" borderId="0" xfId="1" applyFont="1" applyFill="1" applyProtection="1"/>
    <xf numFmtId="0" fontId="11" fillId="2" borderId="0" xfId="0" applyFont="1" applyFill="1" applyAlignment="1" applyProtection="1"/>
    <xf numFmtId="0" fontId="0" fillId="0" borderId="0" xfId="0" applyFill="1" applyProtection="1"/>
    <xf numFmtId="0" fontId="8" fillId="0" borderId="0" xfId="1" applyFont="1" applyFill="1" applyBorder="1" applyAlignment="1" applyProtection="1">
      <alignment horizontal="center" vertical="center"/>
    </xf>
    <xf numFmtId="0" fontId="16" fillId="0" borderId="7" xfId="0" applyFont="1" applyFill="1" applyBorder="1" applyAlignment="1" applyProtection="1">
      <alignment horizontal="left" vertical="center" wrapText="1"/>
    </xf>
    <xf numFmtId="164" fontId="12" fillId="0" borderId="7" xfId="0" applyNumberFormat="1" applyFont="1" applyFill="1" applyBorder="1" applyAlignment="1" applyProtection="1">
      <alignment horizontal="center" vertical="center" wrapText="1"/>
    </xf>
    <xf numFmtId="0" fontId="18" fillId="0" borderId="9" xfId="0" applyFont="1" applyFill="1" applyBorder="1" applyAlignment="1" applyProtection="1">
      <alignment horizontal="center" vertical="center"/>
    </xf>
    <xf numFmtId="0" fontId="20" fillId="2" borderId="0" xfId="0" applyFont="1" applyFill="1" applyProtection="1"/>
    <xf numFmtId="0" fontId="21" fillId="0" borderId="0" xfId="0" applyFont="1" applyAlignment="1" applyProtection="1"/>
    <xf numFmtId="0" fontId="20" fillId="2" borderId="0" xfId="0" applyFont="1" applyFill="1" applyAlignment="1" applyProtection="1"/>
    <xf numFmtId="49" fontId="24" fillId="0" borderId="7" xfId="0" applyNumberFormat="1" applyFont="1" applyFill="1" applyBorder="1" applyAlignment="1" applyProtection="1">
      <alignment horizontal="left" vertical="top" wrapText="1"/>
      <protection locked="0"/>
    </xf>
    <xf numFmtId="49" fontId="24" fillId="0" borderId="5" xfId="0" applyNumberFormat="1" applyFont="1" applyFill="1" applyBorder="1" applyAlignment="1" applyProtection="1">
      <alignment horizontal="left" vertical="top" wrapText="1"/>
      <protection locked="0"/>
    </xf>
    <xf numFmtId="0" fontId="20" fillId="0" borderId="0" xfId="0" applyFont="1" applyProtection="1"/>
    <xf numFmtId="0" fontId="24" fillId="4" borderId="6" xfId="0" applyFont="1" applyFill="1" applyBorder="1" applyAlignment="1" applyProtection="1">
      <alignment horizontal="center" vertical="center" wrapText="1"/>
    </xf>
    <xf numFmtId="49" fontId="24" fillId="0" borderId="6" xfId="0" applyNumberFormat="1" applyFont="1" applyBorder="1" applyAlignment="1" applyProtection="1">
      <alignment horizontal="center" vertical="center"/>
    </xf>
    <xf numFmtId="3" fontId="28" fillId="0" borderId="7" xfId="0" applyNumberFormat="1" applyFont="1" applyFill="1" applyBorder="1" applyAlignment="1" applyProtection="1">
      <alignment horizontal="center" vertical="center" wrapText="1"/>
      <protection locked="0"/>
    </xf>
    <xf numFmtId="49" fontId="24" fillId="0" borderId="6" xfId="0" applyNumberFormat="1" applyFont="1" applyFill="1" applyBorder="1" applyAlignment="1" applyProtection="1">
      <alignment horizontal="left" vertical="top" wrapText="1"/>
      <protection locked="0"/>
    </xf>
    <xf numFmtId="0" fontId="4" fillId="3" borderId="3" xfId="0" applyFont="1" applyFill="1" applyBorder="1" applyAlignment="1" applyProtection="1">
      <alignment horizontal="center" wrapText="1"/>
    </xf>
    <xf numFmtId="0" fontId="4" fillId="3" borderId="8" xfId="0" applyFont="1" applyFill="1" applyBorder="1" applyAlignment="1" applyProtection="1">
      <alignment horizontal="center"/>
    </xf>
    <xf numFmtId="0" fontId="4" fillId="3" borderId="11" xfId="0" applyFont="1" applyFill="1" applyBorder="1" applyAlignment="1" applyProtection="1">
      <alignment horizontal="center"/>
    </xf>
    <xf numFmtId="0" fontId="13" fillId="3" borderId="4" xfId="0" applyFont="1" applyFill="1" applyBorder="1" applyAlignment="1" applyProtection="1">
      <alignment horizontal="center" vertical="center" wrapText="1"/>
    </xf>
    <xf numFmtId="0" fontId="13" fillId="3" borderId="5" xfId="0" applyFont="1" applyFill="1" applyBorder="1" applyAlignment="1" applyProtection="1">
      <alignment horizontal="center" vertical="center" wrapText="1"/>
    </xf>
    <xf numFmtId="0" fontId="13" fillId="3" borderId="9" xfId="0" applyFont="1" applyFill="1" applyBorder="1" applyAlignment="1" applyProtection="1">
      <alignment horizontal="center" vertical="center" wrapText="1"/>
    </xf>
    <xf numFmtId="0" fontId="13" fillId="3" borderId="10" xfId="0" applyFont="1" applyFill="1" applyBorder="1" applyAlignment="1" applyProtection="1">
      <alignment horizontal="center" vertical="center" wrapText="1"/>
    </xf>
    <xf numFmtId="0" fontId="13" fillId="3" borderId="12" xfId="0" applyFont="1" applyFill="1" applyBorder="1" applyAlignment="1" applyProtection="1">
      <alignment horizontal="center" vertical="center" wrapText="1"/>
    </xf>
    <xf numFmtId="0" fontId="13" fillId="3" borderId="13" xfId="0" applyFont="1" applyFill="1" applyBorder="1" applyAlignment="1" applyProtection="1">
      <alignment horizontal="center" vertical="center" wrapText="1"/>
    </xf>
    <xf numFmtId="0" fontId="24" fillId="4" borderId="6" xfId="0" applyFont="1" applyFill="1" applyBorder="1" applyAlignment="1" applyProtection="1">
      <alignment horizontal="center" vertical="center" wrapText="1"/>
    </xf>
    <xf numFmtId="0" fontId="24" fillId="4" borderId="6" xfId="0" applyFont="1" applyFill="1" applyBorder="1" applyAlignment="1" applyProtection="1">
      <alignment horizontal="center" vertical="center"/>
    </xf>
    <xf numFmtId="49" fontId="7" fillId="0" borderId="6" xfId="0" applyNumberFormat="1" applyFont="1" applyBorder="1" applyAlignment="1" applyProtection="1">
      <alignment horizontal="center" vertical="center"/>
    </xf>
    <xf numFmtId="0" fontId="7" fillId="4" borderId="4" xfId="0" applyFont="1" applyFill="1" applyBorder="1" applyAlignment="1" applyProtection="1">
      <alignment horizontal="center" vertical="center" wrapText="1"/>
    </xf>
    <xf numFmtId="0" fontId="7" fillId="4" borderId="5" xfId="0" applyFont="1" applyFill="1" applyBorder="1" applyAlignment="1" applyProtection="1">
      <alignment horizontal="center" vertical="center" wrapText="1"/>
    </xf>
    <xf numFmtId="0" fontId="7" fillId="4" borderId="12" xfId="0" applyFont="1" applyFill="1" applyBorder="1" applyAlignment="1" applyProtection="1">
      <alignment horizontal="center" vertical="center" wrapText="1"/>
    </xf>
    <xf numFmtId="0" fontId="7" fillId="4" borderId="13" xfId="0" applyFont="1" applyFill="1" applyBorder="1" applyAlignment="1" applyProtection="1">
      <alignment horizontal="center" vertical="center" wrapText="1"/>
    </xf>
    <xf numFmtId="49" fontId="24" fillId="0" borderId="15" xfId="0" applyNumberFormat="1" applyFont="1" applyFill="1" applyBorder="1" applyAlignment="1" applyProtection="1">
      <alignment horizontal="left" vertical="top" wrapText="1"/>
    </xf>
    <xf numFmtId="49" fontId="24" fillId="0" borderId="16" xfId="0" applyNumberFormat="1" applyFont="1" applyFill="1" applyBorder="1" applyAlignment="1" applyProtection="1">
      <alignment horizontal="left" vertical="top" wrapText="1"/>
    </xf>
    <xf numFmtId="49" fontId="24" fillId="0" borderId="17" xfId="0" applyNumberFormat="1" applyFont="1" applyFill="1" applyBorder="1" applyAlignment="1" applyProtection="1">
      <alignment horizontal="left" vertical="top" wrapText="1"/>
    </xf>
    <xf numFmtId="0" fontId="25" fillId="0" borderId="15" xfId="0" applyNumberFormat="1" applyFont="1" applyFill="1" applyBorder="1" applyAlignment="1" applyProtection="1">
      <alignment horizontal="justify" vertical="top" wrapText="1"/>
      <protection locked="0"/>
    </xf>
    <xf numFmtId="0" fontId="25" fillId="0" borderId="16" xfId="0" applyNumberFormat="1" applyFont="1" applyFill="1" applyBorder="1" applyAlignment="1" applyProtection="1">
      <alignment horizontal="justify" vertical="top" wrapText="1"/>
      <protection locked="0"/>
    </xf>
    <xf numFmtId="0" fontId="25" fillId="0" borderId="17" xfId="0" applyNumberFormat="1" applyFont="1" applyFill="1" applyBorder="1" applyAlignment="1" applyProtection="1">
      <alignment horizontal="justify" vertical="top" wrapText="1"/>
      <protection locked="0"/>
    </xf>
    <xf numFmtId="0" fontId="8" fillId="0" borderId="3" xfId="1" applyFont="1" applyFill="1" applyBorder="1" applyAlignment="1" applyProtection="1">
      <alignment horizontal="center" vertical="center"/>
    </xf>
    <xf numFmtId="0" fontId="8" fillId="0" borderId="11" xfId="1" applyFont="1" applyFill="1" applyBorder="1" applyAlignment="1" applyProtection="1">
      <alignment horizontal="center" vertical="center"/>
    </xf>
    <xf numFmtId="0" fontId="16" fillId="0" borderId="3" xfId="0" applyFont="1" applyFill="1" applyBorder="1" applyAlignment="1" applyProtection="1">
      <alignment horizontal="left" vertical="center" wrapText="1"/>
    </xf>
    <xf numFmtId="0" fontId="16" fillId="0" borderId="11" xfId="0" applyFont="1" applyFill="1" applyBorder="1" applyAlignment="1" applyProtection="1">
      <alignment horizontal="left" vertical="center" wrapText="1"/>
    </xf>
    <xf numFmtId="3" fontId="28" fillId="0" borderId="6" xfId="0" applyNumberFormat="1" applyFont="1" applyFill="1" applyBorder="1" applyAlignment="1" applyProtection="1">
      <alignment horizontal="center" vertical="center" wrapText="1"/>
      <protection locked="0"/>
    </xf>
    <xf numFmtId="164" fontId="12" fillId="0" borderId="4" xfId="0" applyNumberFormat="1" applyFont="1" applyFill="1" applyBorder="1" applyAlignment="1" applyProtection="1">
      <alignment horizontal="center" vertical="center" wrapText="1"/>
    </xf>
    <xf numFmtId="164" fontId="12" fillId="0" borderId="5" xfId="0" applyNumberFormat="1" applyFont="1" applyFill="1" applyBorder="1" applyAlignment="1" applyProtection="1">
      <alignment horizontal="center" vertical="center" wrapText="1"/>
    </xf>
    <xf numFmtId="164" fontId="12" fillId="0" borderId="12" xfId="0" applyNumberFormat="1" applyFont="1" applyFill="1" applyBorder="1" applyAlignment="1" applyProtection="1">
      <alignment horizontal="center" vertical="center" wrapText="1"/>
    </xf>
    <xf numFmtId="164" fontId="12" fillId="0" borderId="13" xfId="0" applyNumberFormat="1" applyFont="1" applyFill="1" applyBorder="1" applyAlignment="1" applyProtection="1">
      <alignment horizontal="center" vertical="center" wrapText="1"/>
    </xf>
    <xf numFmtId="49" fontId="24" fillId="0" borderId="15" xfId="0" applyNumberFormat="1" applyFont="1" applyFill="1" applyBorder="1" applyAlignment="1" applyProtection="1">
      <alignment horizontal="left" vertical="top" wrapText="1"/>
      <protection locked="0"/>
    </xf>
    <xf numFmtId="49" fontId="24" fillId="0" borderId="16" xfId="0" applyNumberFormat="1" applyFont="1" applyFill="1" applyBorder="1" applyAlignment="1" applyProtection="1">
      <alignment horizontal="left" vertical="top" wrapText="1"/>
      <protection locked="0"/>
    </xf>
    <xf numFmtId="49" fontId="24" fillId="0" borderId="17" xfId="0" applyNumberFormat="1" applyFont="1" applyFill="1" applyBorder="1" applyAlignment="1" applyProtection="1">
      <alignment horizontal="left" vertical="top" wrapText="1"/>
      <protection locked="0"/>
    </xf>
    <xf numFmtId="0" fontId="3" fillId="5" borderId="4" xfId="0" applyFont="1" applyFill="1" applyBorder="1" applyAlignment="1" applyProtection="1">
      <alignment horizontal="left" vertical="center" wrapText="1"/>
    </xf>
    <xf numFmtId="0" fontId="3" fillId="5" borderId="7" xfId="0" applyFont="1" applyFill="1" applyBorder="1" applyAlignment="1" applyProtection="1">
      <alignment horizontal="left" vertical="center" wrapText="1"/>
    </xf>
    <xf numFmtId="0" fontId="3" fillId="5" borderId="5" xfId="0" applyFont="1" applyFill="1" applyBorder="1" applyAlignment="1" applyProtection="1">
      <alignment horizontal="left" vertical="center" wrapText="1"/>
    </xf>
    <xf numFmtId="0" fontId="24" fillId="4" borderId="4" xfId="0" applyFont="1" applyFill="1" applyBorder="1" applyAlignment="1" applyProtection="1">
      <alignment horizontal="center" vertical="center"/>
    </xf>
    <xf numFmtId="0" fontId="24" fillId="4" borderId="7" xfId="0" applyFont="1" applyFill="1" applyBorder="1" applyAlignment="1" applyProtection="1">
      <alignment horizontal="center" vertical="center"/>
    </xf>
    <xf numFmtId="0" fontId="24" fillId="4" borderId="9" xfId="0" applyFont="1" applyFill="1" applyBorder="1" applyAlignment="1" applyProtection="1">
      <alignment horizontal="center" vertical="center"/>
    </xf>
    <xf numFmtId="0" fontId="24" fillId="4" borderId="0" xfId="0" applyFont="1" applyFill="1" applyBorder="1" applyAlignment="1" applyProtection="1">
      <alignment horizontal="center" vertical="center"/>
    </xf>
    <xf numFmtId="0" fontId="24" fillId="4" borderId="12" xfId="0" applyFont="1" applyFill="1" applyBorder="1" applyAlignment="1" applyProtection="1">
      <alignment horizontal="center" vertical="center"/>
    </xf>
    <xf numFmtId="0" fontId="24" fillId="4" borderId="14" xfId="0" applyFont="1" applyFill="1" applyBorder="1" applyAlignment="1" applyProtection="1">
      <alignment horizontal="center" vertical="center"/>
    </xf>
    <xf numFmtId="164" fontId="12" fillId="0" borderId="6" xfId="0" applyNumberFormat="1" applyFont="1" applyFill="1" applyBorder="1" applyAlignment="1" applyProtection="1">
      <alignment horizontal="center" vertical="center" wrapText="1"/>
    </xf>
    <xf numFmtId="0" fontId="18" fillId="7" borderId="3" xfId="0" applyFont="1" applyFill="1" applyBorder="1" applyAlignment="1" applyProtection="1">
      <alignment horizontal="center" vertical="center"/>
    </xf>
    <xf numFmtId="0" fontId="18" fillId="7" borderId="8" xfId="0" applyFont="1" applyFill="1" applyBorder="1" applyAlignment="1" applyProtection="1">
      <alignment horizontal="center" vertical="center"/>
    </xf>
    <xf numFmtId="0" fontId="18" fillId="7" borderId="11" xfId="0" applyFont="1" applyFill="1" applyBorder="1" applyAlignment="1" applyProtection="1">
      <alignment horizontal="center" vertical="center"/>
    </xf>
    <xf numFmtId="0" fontId="4" fillId="0" borderId="3" xfId="1" applyFont="1" applyFill="1" applyBorder="1" applyAlignment="1" applyProtection="1">
      <alignment horizontal="center" vertical="center" wrapText="1"/>
    </xf>
    <xf numFmtId="0" fontId="4" fillId="0" borderId="11" xfId="1" applyFont="1" applyFill="1" applyBorder="1" applyAlignment="1" applyProtection="1">
      <alignment horizontal="center" vertical="center" wrapText="1"/>
    </xf>
    <xf numFmtId="0" fontId="16" fillId="0" borderId="3" xfId="0" applyFont="1" applyFill="1" applyBorder="1" applyAlignment="1" applyProtection="1">
      <alignment horizontal="center" vertical="center" wrapText="1"/>
    </xf>
    <xf numFmtId="0" fontId="16" fillId="0" borderId="11" xfId="0" applyFont="1" applyFill="1" applyBorder="1" applyAlignment="1" applyProtection="1">
      <alignment horizontal="center" vertical="center" wrapText="1"/>
    </xf>
    <xf numFmtId="164" fontId="19" fillId="0" borderId="3" xfId="0" applyNumberFormat="1" applyFont="1" applyFill="1" applyBorder="1" applyAlignment="1" applyProtection="1">
      <alignment horizontal="center" vertical="center" wrapText="1"/>
    </xf>
    <xf numFmtId="164" fontId="19" fillId="0" borderId="11" xfId="0" applyNumberFormat="1" applyFont="1" applyFill="1" applyBorder="1" applyAlignment="1" applyProtection="1">
      <alignment horizontal="center" vertical="center" wrapText="1"/>
    </xf>
    <xf numFmtId="164" fontId="12" fillId="2" borderId="4" xfId="0" applyNumberFormat="1" applyFont="1" applyFill="1" applyBorder="1" applyAlignment="1" applyProtection="1">
      <alignment horizontal="center" vertical="center" wrapText="1"/>
    </xf>
    <xf numFmtId="164" fontId="12" fillId="2" borderId="5" xfId="0" applyNumberFormat="1" applyFont="1" applyFill="1" applyBorder="1" applyAlignment="1" applyProtection="1">
      <alignment horizontal="center" vertical="center" wrapText="1"/>
    </xf>
    <xf numFmtId="164" fontId="12" fillId="2" borderId="12" xfId="0" applyNumberFormat="1" applyFont="1" applyFill="1" applyBorder="1" applyAlignment="1" applyProtection="1">
      <alignment horizontal="center" vertical="center" wrapText="1"/>
    </xf>
    <xf numFmtId="164" fontId="12" fillId="2" borderId="13" xfId="0" applyNumberFormat="1" applyFont="1" applyFill="1" applyBorder="1" applyAlignment="1" applyProtection="1">
      <alignment horizontal="center" vertical="center" wrapText="1"/>
    </xf>
    <xf numFmtId="0" fontId="3" fillId="5" borderId="0" xfId="0" applyFont="1" applyFill="1" applyBorder="1" applyAlignment="1" applyProtection="1">
      <alignment horizontal="left" vertical="center" wrapText="1"/>
    </xf>
    <xf numFmtId="0" fontId="3" fillId="5" borderId="10" xfId="0" applyFont="1" applyFill="1" applyBorder="1" applyAlignment="1" applyProtection="1">
      <alignment horizontal="left" vertical="center" wrapText="1"/>
    </xf>
    <xf numFmtId="0" fontId="12" fillId="0" borderId="0" xfId="0" applyFont="1" applyAlignment="1" applyProtection="1">
      <alignment horizontal="center"/>
    </xf>
    <xf numFmtId="0" fontId="19" fillId="0" borderId="0" xfId="0" applyFont="1" applyAlignment="1" applyProtection="1">
      <alignment horizontal="center"/>
    </xf>
    <xf numFmtId="0" fontId="10" fillId="0" borderId="14" xfId="0" applyFont="1" applyFill="1" applyBorder="1" applyAlignment="1" applyProtection="1">
      <alignment horizontal="center"/>
      <protection locked="0"/>
    </xf>
    <xf numFmtId="0" fontId="27" fillId="0" borderId="14" xfId="0" applyFont="1" applyFill="1" applyBorder="1" applyAlignment="1" applyProtection="1">
      <alignment horizontal="center"/>
      <protection locked="0"/>
    </xf>
    <xf numFmtId="0" fontId="12" fillId="0" borderId="7" xfId="0" applyFont="1" applyBorder="1" applyAlignment="1" applyProtection="1">
      <alignment horizontal="center" vertical="center" wrapText="1"/>
    </xf>
    <xf numFmtId="0" fontId="12" fillId="0" borderId="7" xfId="0" applyFont="1" applyBorder="1" applyAlignment="1" applyProtection="1">
      <alignment horizontal="center" vertical="center"/>
    </xf>
    <xf numFmtId="0" fontId="19" fillId="0" borderId="7" xfId="0" applyFont="1" applyBorder="1" applyAlignment="1" applyProtection="1">
      <alignment horizontal="center" vertical="center" wrapText="1"/>
    </xf>
    <xf numFmtId="0" fontId="19" fillId="0" borderId="7" xfId="0" applyFont="1" applyBorder="1" applyAlignment="1" applyProtection="1">
      <alignment horizontal="center" vertical="center"/>
    </xf>
    <xf numFmtId="0" fontId="12" fillId="6" borderId="0" xfId="0" applyFont="1" applyFill="1" applyAlignment="1" applyProtection="1">
      <alignment horizontal="center" vertical="center" wrapText="1"/>
    </xf>
    <xf numFmtId="0" fontId="12" fillId="6" borderId="0" xfId="0" applyFont="1" applyFill="1" applyAlignment="1" applyProtection="1">
      <alignment horizontal="center" vertical="center"/>
    </xf>
    <xf numFmtId="0" fontId="18" fillId="7" borderId="6" xfId="0" applyFont="1" applyFill="1" applyBorder="1" applyAlignment="1" applyProtection="1">
      <alignment horizontal="center" vertical="center"/>
    </xf>
    <xf numFmtId="0" fontId="4" fillId="0" borderId="6" xfId="1" applyFont="1" applyFill="1" applyBorder="1" applyAlignment="1" applyProtection="1">
      <alignment horizontal="center" vertical="center" wrapText="1"/>
    </xf>
    <xf numFmtId="0" fontId="16" fillId="0" borderId="6" xfId="0" applyFont="1" applyFill="1" applyBorder="1" applyAlignment="1" applyProtection="1">
      <alignment horizontal="center" vertical="center" wrapText="1"/>
    </xf>
    <xf numFmtId="164" fontId="19" fillId="0" borderId="6" xfId="0" applyNumberFormat="1" applyFont="1" applyFill="1" applyBorder="1" applyAlignment="1" applyProtection="1">
      <alignment horizontal="center" vertical="center" wrapText="1"/>
    </xf>
    <xf numFmtId="164" fontId="12" fillId="2" borderId="6" xfId="0" applyNumberFormat="1" applyFont="1" applyFill="1" applyBorder="1" applyAlignment="1" applyProtection="1">
      <alignment horizontal="center" vertical="center" wrapText="1"/>
    </xf>
    <xf numFmtId="49" fontId="24" fillId="0" borderId="6" xfId="0" applyNumberFormat="1" applyFont="1" applyFill="1" applyBorder="1" applyAlignment="1" applyProtection="1">
      <alignment horizontal="left" vertical="top" wrapText="1"/>
    </xf>
    <xf numFmtId="0" fontId="21" fillId="0" borderId="15" xfId="0" applyNumberFormat="1" applyFont="1" applyFill="1" applyBorder="1" applyAlignment="1" applyProtection="1">
      <alignment horizontal="justify" vertical="top" wrapText="1"/>
      <protection locked="0"/>
    </xf>
    <xf numFmtId="0" fontId="21" fillId="0" borderId="16" xfId="0" applyNumberFormat="1" applyFont="1" applyFill="1" applyBorder="1" applyAlignment="1" applyProtection="1">
      <alignment horizontal="justify" vertical="top" wrapText="1"/>
      <protection locked="0"/>
    </xf>
    <xf numFmtId="0" fontId="21" fillId="0" borderId="17" xfId="0" applyNumberFormat="1" applyFont="1" applyFill="1" applyBorder="1" applyAlignment="1" applyProtection="1">
      <alignment horizontal="justify" vertical="top" wrapText="1"/>
      <protection locked="0"/>
    </xf>
    <xf numFmtId="0" fontId="8" fillId="0" borderId="6" xfId="1" applyFont="1" applyFill="1" applyBorder="1" applyAlignment="1" applyProtection="1">
      <alignment horizontal="center" vertical="center"/>
    </xf>
    <xf numFmtId="0" fontId="17" fillId="0" borderId="6" xfId="0" applyFont="1" applyFill="1" applyBorder="1" applyAlignment="1" applyProtection="1">
      <alignment horizontal="left" vertical="center" wrapText="1"/>
    </xf>
    <xf numFmtId="0" fontId="26" fillId="0" borderId="6" xfId="0" applyNumberFormat="1" applyFont="1" applyFill="1" applyBorder="1" applyAlignment="1" applyProtection="1">
      <alignment horizontal="left" vertical="top" wrapText="1"/>
      <protection locked="0"/>
    </xf>
    <xf numFmtId="0" fontId="24" fillId="0" borderId="6" xfId="0" applyNumberFormat="1" applyFont="1" applyFill="1" applyBorder="1" applyAlignment="1" applyProtection="1">
      <alignment horizontal="left" vertical="top" wrapText="1"/>
      <protection locked="0"/>
    </xf>
    <xf numFmtId="0" fontId="16" fillId="0" borderId="6" xfId="0" applyFont="1" applyFill="1" applyBorder="1" applyAlignment="1" applyProtection="1">
      <alignment horizontal="left" vertical="center" wrapText="1"/>
    </xf>
    <xf numFmtId="0" fontId="21" fillId="0" borderId="6" xfId="0" applyNumberFormat="1" applyFont="1" applyFill="1" applyBorder="1" applyAlignment="1" applyProtection="1">
      <alignment horizontal="left" vertical="top" wrapText="1"/>
      <protection locked="0"/>
    </xf>
    <xf numFmtId="0" fontId="3" fillId="0" borderId="4" xfId="0" applyFont="1" applyFill="1" applyBorder="1" applyAlignment="1" applyProtection="1">
      <alignment horizontal="left" vertical="center" wrapText="1"/>
    </xf>
    <xf numFmtId="0" fontId="3" fillId="0" borderId="0" xfId="0" applyFont="1" applyFill="1" applyBorder="1" applyAlignment="1" applyProtection="1">
      <alignment horizontal="left" vertical="center" wrapText="1"/>
    </xf>
    <xf numFmtId="0" fontId="3" fillId="0" borderId="10" xfId="0" applyFont="1" applyFill="1" applyBorder="1" applyAlignment="1" applyProtection="1">
      <alignment horizontal="left" vertical="center" wrapText="1"/>
    </xf>
    <xf numFmtId="0" fontId="21" fillId="0" borderId="15" xfId="0" applyNumberFormat="1" applyFont="1" applyFill="1" applyBorder="1" applyAlignment="1" applyProtection="1">
      <alignment horizontal="left" vertical="top" wrapText="1"/>
      <protection locked="0"/>
    </xf>
    <xf numFmtId="0" fontId="21" fillId="0" borderId="16" xfId="0" applyNumberFormat="1" applyFont="1" applyFill="1" applyBorder="1" applyAlignment="1" applyProtection="1">
      <alignment horizontal="left" vertical="top" wrapText="1"/>
      <protection locked="0"/>
    </xf>
    <xf numFmtId="0" fontId="21" fillId="0" borderId="17" xfId="0" applyNumberFormat="1" applyFont="1" applyFill="1" applyBorder="1" applyAlignment="1" applyProtection="1">
      <alignment horizontal="left" vertical="top" wrapText="1"/>
      <protection locked="0"/>
    </xf>
    <xf numFmtId="0" fontId="3" fillId="0" borderId="7" xfId="0" applyFont="1" applyFill="1" applyBorder="1" applyAlignment="1" applyProtection="1">
      <alignment horizontal="left" vertical="center" wrapText="1"/>
    </xf>
    <xf numFmtId="0" fontId="3" fillId="0" borderId="5" xfId="0" applyFont="1" applyFill="1" applyBorder="1" applyAlignment="1" applyProtection="1">
      <alignment horizontal="left" vertical="center" wrapText="1"/>
    </xf>
    <xf numFmtId="49" fontId="21" fillId="0" borderId="6" xfId="0" applyNumberFormat="1" applyFont="1" applyFill="1" applyBorder="1" applyAlignment="1" applyProtection="1">
      <alignment horizontal="left" vertical="top" wrapText="1"/>
      <protection locked="0"/>
    </xf>
    <xf numFmtId="0" fontId="17" fillId="0" borderId="3" xfId="0" applyFont="1" applyFill="1" applyBorder="1" applyAlignment="1" applyProtection="1">
      <alignment horizontal="left" vertical="center" wrapText="1"/>
    </xf>
    <xf numFmtId="0" fontId="17" fillId="0" borderId="11" xfId="0" applyFont="1" applyFill="1" applyBorder="1" applyAlignment="1" applyProtection="1">
      <alignment horizontal="left" vertical="center" wrapText="1"/>
    </xf>
    <xf numFmtId="3" fontId="28" fillId="0" borderId="3" xfId="0" applyNumberFormat="1" applyFont="1" applyFill="1" applyBorder="1" applyAlignment="1" applyProtection="1">
      <alignment horizontal="center" vertical="center" wrapText="1"/>
      <protection locked="0"/>
    </xf>
    <xf numFmtId="3" fontId="28" fillId="0" borderId="11" xfId="0" applyNumberFormat="1" applyFont="1" applyFill="1" applyBorder="1" applyAlignment="1" applyProtection="1">
      <alignment horizontal="center" vertical="center" wrapText="1"/>
      <protection locked="0"/>
    </xf>
    <xf numFmtId="0" fontId="7" fillId="0" borderId="0" xfId="0" applyFont="1" applyAlignment="1" applyProtection="1">
      <alignment horizontal="center"/>
    </xf>
    <xf numFmtId="0" fontId="16" fillId="7" borderId="3" xfId="0" applyFont="1" applyFill="1" applyBorder="1" applyAlignment="1" applyProtection="1">
      <alignment horizontal="left" vertical="center" wrapText="1"/>
    </xf>
    <xf numFmtId="0" fontId="16" fillId="7" borderId="11" xfId="0" applyFont="1" applyFill="1" applyBorder="1" applyAlignment="1" applyProtection="1">
      <alignment horizontal="left" vertical="center" wrapText="1"/>
    </xf>
    <xf numFmtId="3" fontId="28" fillId="7" borderId="3" xfId="0" applyNumberFormat="1" applyFont="1" applyFill="1" applyBorder="1" applyAlignment="1" applyProtection="1">
      <alignment horizontal="center" vertical="center" wrapText="1"/>
      <protection locked="0"/>
    </xf>
    <xf numFmtId="3" fontId="28" fillId="7" borderId="11" xfId="0" applyNumberFormat="1" applyFont="1" applyFill="1" applyBorder="1" applyAlignment="1" applyProtection="1">
      <alignment horizontal="center" vertical="center" wrapText="1"/>
      <protection locked="0"/>
    </xf>
    <xf numFmtId="0" fontId="13" fillId="2" borderId="0" xfId="0" applyFont="1" applyFill="1" applyAlignment="1" applyProtection="1">
      <alignment horizontal="center"/>
    </xf>
    <xf numFmtId="0" fontId="14" fillId="2" borderId="0" xfId="0" applyFont="1" applyFill="1" applyAlignment="1" applyProtection="1">
      <alignment horizontal="center"/>
    </xf>
    <xf numFmtId="0" fontId="20" fillId="2" borderId="0" xfId="0" applyFont="1" applyFill="1" applyAlignment="1" applyProtection="1">
      <alignment horizontal="center"/>
    </xf>
    <xf numFmtId="0" fontId="13" fillId="2" borderId="1" xfId="0" applyFont="1" applyFill="1" applyBorder="1" applyAlignment="1" applyProtection="1">
      <protection locked="0"/>
    </xf>
    <xf numFmtId="0" fontId="15" fillId="2" borderId="1" xfId="0" applyFont="1" applyFill="1" applyBorder="1" applyAlignment="1" applyProtection="1">
      <protection locked="0"/>
    </xf>
    <xf numFmtId="14" fontId="23" fillId="2" borderId="0" xfId="0" applyNumberFormat="1" applyFont="1" applyFill="1" applyAlignment="1" applyProtection="1">
      <alignment horizontal="center"/>
    </xf>
    <xf numFmtId="0" fontId="23" fillId="2" borderId="0" xfId="0" applyFont="1" applyFill="1" applyAlignment="1" applyProtection="1">
      <alignment horizontal="center"/>
    </xf>
    <xf numFmtId="0" fontId="23" fillId="2" borderId="14" xfId="0" applyFont="1" applyFill="1" applyBorder="1" applyAlignment="1" applyProtection="1">
      <alignment horizontal="center"/>
    </xf>
    <xf numFmtId="14" fontId="22" fillId="2" borderId="0" xfId="0" applyNumberFormat="1" applyFont="1" applyFill="1" applyAlignment="1" applyProtection="1">
      <alignment horizontal="center"/>
    </xf>
    <xf numFmtId="0" fontId="20" fillId="2" borderId="14" xfId="0" applyFont="1" applyFill="1" applyBorder="1" applyAlignment="1" applyProtection="1">
      <alignment horizontal="center"/>
    </xf>
    <xf numFmtId="0" fontId="8" fillId="7" borderId="6" xfId="1" applyFont="1" applyFill="1" applyBorder="1" applyAlignment="1" applyProtection="1">
      <alignment horizontal="center" vertical="center"/>
    </xf>
    <xf numFmtId="164" fontId="19" fillId="0" borderId="4" xfId="0" applyNumberFormat="1" applyFont="1" applyFill="1" applyBorder="1" applyAlignment="1" applyProtection="1">
      <alignment horizontal="center" vertical="center" wrapText="1"/>
    </xf>
    <xf numFmtId="164" fontId="19" fillId="0" borderId="5" xfId="0" applyNumberFormat="1" applyFont="1" applyFill="1" applyBorder="1" applyAlignment="1" applyProtection="1">
      <alignment horizontal="center" vertical="center" wrapText="1"/>
    </xf>
    <xf numFmtId="164" fontId="19" fillId="0" borderId="12" xfId="0" applyNumberFormat="1" applyFont="1" applyFill="1" applyBorder="1" applyAlignment="1" applyProtection="1">
      <alignment horizontal="center" vertical="center" wrapText="1"/>
    </xf>
    <xf numFmtId="164" fontId="19" fillId="0" borderId="13" xfId="0" applyNumberFormat="1" applyFont="1" applyFill="1" applyBorder="1" applyAlignment="1" applyProtection="1">
      <alignment horizontal="center" vertical="center" wrapText="1"/>
    </xf>
    <xf numFmtId="164" fontId="19" fillId="2" borderId="4" xfId="0" applyNumberFormat="1" applyFont="1" applyFill="1" applyBorder="1" applyAlignment="1" applyProtection="1">
      <alignment horizontal="center" vertical="center" wrapText="1"/>
    </xf>
    <xf numFmtId="164" fontId="19" fillId="2" borderId="5" xfId="0" applyNumberFormat="1" applyFont="1" applyFill="1" applyBorder="1" applyAlignment="1" applyProtection="1">
      <alignment horizontal="center" vertical="center" wrapText="1"/>
    </xf>
    <xf numFmtId="164" fontId="19" fillId="2" borderId="12" xfId="0" applyNumberFormat="1" applyFont="1" applyFill="1" applyBorder="1" applyAlignment="1" applyProtection="1">
      <alignment horizontal="center" vertical="center" wrapText="1"/>
    </xf>
    <xf numFmtId="164" fontId="19" fillId="2" borderId="13" xfId="0" applyNumberFormat="1" applyFont="1" applyFill="1" applyBorder="1" applyAlignment="1" applyProtection="1">
      <alignment horizontal="center" vertical="center" wrapText="1"/>
    </xf>
    <xf numFmtId="49" fontId="21" fillId="0" borderId="15" xfId="0" applyNumberFormat="1" applyFont="1" applyFill="1" applyBorder="1" applyAlignment="1" applyProtection="1">
      <alignment horizontal="left" vertical="top" wrapText="1"/>
      <protection locked="0"/>
    </xf>
    <xf numFmtId="49" fontId="21" fillId="0" borderId="16" xfId="0" applyNumberFormat="1" applyFont="1" applyFill="1" applyBorder="1" applyAlignment="1" applyProtection="1">
      <alignment horizontal="left" vertical="top" wrapText="1"/>
      <protection locked="0"/>
    </xf>
    <xf numFmtId="49" fontId="21" fillId="0" borderId="17" xfId="0" applyNumberFormat="1" applyFont="1" applyFill="1" applyBorder="1" applyAlignment="1" applyProtection="1">
      <alignment horizontal="left" vertical="top" wrapText="1"/>
      <protection locked="0"/>
    </xf>
    <xf numFmtId="3" fontId="28" fillId="0" borderId="6" xfId="0" applyNumberFormat="1" applyFont="1" applyFill="1" applyBorder="1" applyAlignment="1" applyProtection="1">
      <alignment horizontal="center" vertical="center" wrapText="1"/>
    </xf>
  </cellXfs>
  <cellStyles count="2">
    <cellStyle name="Normal" xfId="0" builtinId="0"/>
    <cellStyle name="Normal 2" xfId="1"/>
  </cellStyles>
  <dxfs count="0"/>
  <tableStyles count="0" defaultTableStyle="TableStyleMedium2" defaultPivotStyle="PivotStyleLight16"/>
  <colors>
    <mruColors>
      <color rgb="FFCCFF99"/>
      <color rgb="FF0000FF"/>
      <color rgb="FF9900FF"/>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15</xdr:col>
      <xdr:colOff>448115</xdr:colOff>
      <xdr:row>0</xdr:row>
      <xdr:rowOff>121228</xdr:rowOff>
    </xdr:from>
    <xdr:ext cx="5088815" cy="1521834"/>
    <xdr:pic>
      <xdr:nvPicPr>
        <xdr:cNvPr id="2" name="1 Imagen"/>
        <xdr:cNvPicPr>
          <a:picLocks noChangeAspect="1"/>
        </xdr:cNvPicPr>
      </xdr:nvPicPr>
      <xdr:blipFill>
        <a:blip xmlns:r="http://schemas.openxmlformats.org/officeDocument/2006/relationships" r:embed="rId1"/>
        <a:stretch>
          <a:fillRect/>
        </a:stretch>
      </xdr:blipFill>
      <xdr:spPr>
        <a:xfrm>
          <a:off x="26022740" y="121228"/>
          <a:ext cx="5088815" cy="1521834"/>
        </a:xfrm>
        <a:prstGeom prst="rect">
          <a:avLst/>
        </a:prstGeom>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Hoja1"/>
  <dimension ref="A1:S158"/>
  <sheetViews>
    <sheetView tabSelected="1" view="pageBreakPreview" topLeftCell="A151" zoomScale="40" zoomScaleNormal="40" zoomScaleSheetLayoutView="40" zoomScalePageLayoutView="40" workbookViewId="0">
      <selection activeCell="B131" sqref="B131:E132"/>
    </sheetView>
  </sheetViews>
  <sheetFormatPr baseColWidth="10" defaultRowHeight="15"/>
  <cols>
    <col min="1" max="1" width="14.5703125" style="5" customWidth="1"/>
    <col min="2" max="2" width="24.7109375" style="5" customWidth="1"/>
    <col min="3" max="3" width="90.7109375" style="5" customWidth="1"/>
    <col min="4" max="4" width="41.5703125" style="26" customWidth="1"/>
    <col min="5" max="5" width="41" style="26" customWidth="1"/>
    <col min="6" max="6" width="13.7109375" style="5" customWidth="1"/>
    <col min="7" max="7" width="24.5703125" style="5" customWidth="1"/>
    <col min="8" max="8" width="13.7109375" style="5" customWidth="1"/>
    <col min="9" max="9" width="25.28515625" style="5" customWidth="1"/>
    <col min="10" max="18" width="24.7109375" style="26" customWidth="1"/>
    <col min="19" max="19" width="29" style="26" customWidth="1"/>
    <col min="20" max="237" width="11.42578125" style="5"/>
    <col min="238" max="238" width="7.85546875" style="5" customWidth="1"/>
    <col min="239" max="239" width="15.5703125" style="5" customWidth="1"/>
    <col min="240" max="240" width="42.85546875" style="5" customWidth="1"/>
    <col min="241" max="241" width="26.140625" style="5" customWidth="1"/>
    <col min="242" max="242" width="14.140625" style="5" customWidth="1"/>
    <col min="243" max="243" width="10.7109375" style="5" customWidth="1"/>
    <col min="244" max="244" width="16.85546875" style="5" customWidth="1"/>
    <col min="245" max="245" width="10.7109375" style="5" customWidth="1"/>
    <col min="246" max="246" width="18.5703125" style="5" customWidth="1"/>
    <col min="247" max="247" width="18.7109375" style="5" customWidth="1"/>
    <col min="248" max="249" width="10.7109375" style="5" customWidth="1"/>
    <col min="250" max="250" width="22.140625" style="5" customWidth="1"/>
    <col min="251" max="252" width="10.7109375" style="5" customWidth="1"/>
    <col min="253" max="253" width="19" style="5" customWidth="1"/>
    <col min="254" max="254" width="18.28515625" style="5" customWidth="1"/>
    <col min="255" max="256" width="17.42578125" style="5" customWidth="1"/>
    <col min="257" max="257" width="4.28515625" style="5" customWidth="1"/>
    <col min="258" max="258" width="19.28515625" style="5" customWidth="1"/>
    <col min="259" max="259" width="22.85546875" style="5" customWidth="1"/>
    <col min="260" max="260" width="11.42578125" style="5"/>
    <col min="261" max="261" width="12.5703125" style="5" bestFit="1" customWidth="1"/>
    <col min="262" max="493" width="11.42578125" style="5"/>
    <col min="494" max="494" width="7.85546875" style="5" customWidth="1"/>
    <col min="495" max="495" width="15.5703125" style="5" customWidth="1"/>
    <col min="496" max="496" width="42.85546875" style="5" customWidth="1"/>
    <col min="497" max="497" width="26.140625" style="5" customWidth="1"/>
    <col min="498" max="498" width="14.140625" style="5" customWidth="1"/>
    <col min="499" max="499" width="10.7109375" style="5" customWidth="1"/>
    <col min="500" max="500" width="16.85546875" style="5" customWidth="1"/>
    <col min="501" max="501" width="10.7109375" style="5" customWidth="1"/>
    <col min="502" max="502" width="18.5703125" style="5" customWidth="1"/>
    <col min="503" max="503" width="18.7109375" style="5" customWidth="1"/>
    <col min="504" max="505" width="10.7109375" style="5" customWidth="1"/>
    <col min="506" max="506" width="22.140625" style="5" customWidth="1"/>
    <col min="507" max="508" width="10.7109375" style="5" customWidth="1"/>
    <col min="509" max="509" width="19" style="5" customWidth="1"/>
    <col min="510" max="510" width="18.28515625" style="5" customWidth="1"/>
    <col min="511" max="512" width="17.42578125" style="5" customWidth="1"/>
    <col min="513" max="513" width="4.28515625" style="5" customWidth="1"/>
    <col min="514" max="514" width="19.28515625" style="5" customWidth="1"/>
    <col min="515" max="515" width="22.85546875" style="5" customWidth="1"/>
    <col min="516" max="516" width="11.42578125" style="5"/>
    <col min="517" max="517" width="12.5703125" style="5" bestFit="1" customWidth="1"/>
    <col min="518" max="749" width="11.42578125" style="5"/>
    <col min="750" max="750" width="7.85546875" style="5" customWidth="1"/>
    <col min="751" max="751" width="15.5703125" style="5" customWidth="1"/>
    <col min="752" max="752" width="42.85546875" style="5" customWidth="1"/>
    <col min="753" max="753" width="26.140625" style="5" customWidth="1"/>
    <col min="754" max="754" width="14.140625" style="5" customWidth="1"/>
    <col min="755" max="755" width="10.7109375" style="5" customWidth="1"/>
    <col min="756" max="756" width="16.85546875" style="5" customWidth="1"/>
    <col min="757" max="757" width="10.7109375" style="5" customWidth="1"/>
    <col min="758" max="758" width="18.5703125" style="5" customWidth="1"/>
    <col min="759" max="759" width="18.7109375" style="5" customWidth="1"/>
    <col min="760" max="761" width="10.7109375" style="5" customWidth="1"/>
    <col min="762" max="762" width="22.140625" style="5" customWidth="1"/>
    <col min="763" max="764" width="10.7109375" style="5" customWidth="1"/>
    <col min="765" max="765" width="19" style="5" customWidth="1"/>
    <col min="766" max="766" width="18.28515625" style="5" customWidth="1"/>
    <col min="767" max="768" width="17.42578125" style="5" customWidth="1"/>
    <col min="769" max="769" width="4.28515625" style="5" customWidth="1"/>
    <col min="770" max="770" width="19.28515625" style="5" customWidth="1"/>
    <col min="771" max="771" width="22.85546875" style="5" customWidth="1"/>
    <col min="772" max="772" width="11.42578125" style="5"/>
    <col min="773" max="773" width="12.5703125" style="5" bestFit="1" customWidth="1"/>
    <col min="774" max="1005" width="11.42578125" style="5"/>
    <col min="1006" max="1006" width="7.85546875" style="5" customWidth="1"/>
    <col min="1007" max="1007" width="15.5703125" style="5" customWidth="1"/>
    <col min="1008" max="1008" width="42.85546875" style="5" customWidth="1"/>
    <col min="1009" max="1009" width="26.140625" style="5" customWidth="1"/>
    <col min="1010" max="1010" width="14.140625" style="5" customWidth="1"/>
    <col min="1011" max="1011" width="10.7109375" style="5" customWidth="1"/>
    <col min="1012" max="1012" width="16.85546875" style="5" customWidth="1"/>
    <col min="1013" max="1013" width="10.7109375" style="5" customWidth="1"/>
    <col min="1014" max="1014" width="18.5703125" style="5" customWidth="1"/>
    <col min="1015" max="1015" width="18.7109375" style="5" customWidth="1"/>
    <col min="1016" max="1017" width="10.7109375" style="5" customWidth="1"/>
    <col min="1018" max="1018" width="22.140625" style="5" customWidth="1"/>
    <col min="1019" max="1020" width="10.7109375" style="5" customWidth="1"/>
    <col min="1021" max="1021" width="19" style="5" customWidth="1"/>
    <col min="1022" max="1022" width="18.28515625" style="5" customWidth="1"/>
    <col min="1023" max="1024" width="17.42578125" style="5" customWidth="1"/>
    <col min="1025" max="1025" width="4.28515625" style="5" customWidth="1"/>
    <col min="1026" max="1026" width="19.28515625" style="5" customWidth="1"/>
    <col min="1027" max="1027" width="22.85546875" style="5" customWidth="1"/>
    <col min="1028" max="1028" width="11.42578125" style="5"/>
    <col min="1029" max="1029" width="12.5703125" style="5" bestFit="1" customWidth="1"/>
    <col min="1030" max="1261" width="11.42578125" style="5"/>
    <col min="1262" max="1262" width="7.85546875" style="5" customWidth="1"/>
    <col min="1263" max="1263" width="15.5703125" style="5" customWidth="1"/>
    <col min="1264" max="1264" width="42.85546875" style="5" customWidth="1"/>
    <col min="1265" max="1265" width="26.140625" style="5" customWidth="1"/>
    <col min="1266" max="1266" width="14.140625" style="5" customWidth="1"/>
    <col min="1267" max="1267" width="10.7109375" style="5" customWidth="1"/>
    <col min="1268" max="1268" width="16.85546875" style="5" customWidth="1"/>
    <col min="1269" max="1269" width="10.7109375" style="5" customWidth="1"/>
    <col min="1270" max="1270" width="18.5703125" style="5" customWidth="1"/>
    <col min="1271" max="1271" width="18.7109375" style="5" customWidth="1"/>
    <col min="1272" max="1273" width="10.7109375" style="5" customWidth="1"/>
    <col min="1274" max="1274" width="22.140625" style="5" customWidth="1"/>
    <col min="1275" max="1276" width="10.7109375" style="5" customWidth="1"/>
    <col min="1277" max="1277" width="19" style="5" customWidth="1"/>
    <col min="1278" max="1278" width="18.28515625" style="5" customWidth="1"/>
    <col min="1279" max="1280" width="17.42578125" style="5" customWidth="1"/>
    <col min="1281" max="1281" width="4.28515625" style="5" customWidth="1"/>
    <col min="1282" max="1282" width="19.28515625" style="5" customWidth="1"/>
    <col min="1283" max="1283" width="22.85546875" style="5" customWidth="1"/>
    <col min="1284" max="1284" width="11.42578125" style="5"/>
    <col min="1285" max="1285" width="12.5703125" style="5" bestFit="1" customWidth="1"/>
    <col min="1286" max="1517" width="11.42578125" style="5"/>
    <col min="1518" max="1518" width="7.85546875" style="5" customWidth="1"/>
    <col min="1519" max="1519" width="15.5703125" style="5" customWidth="1"/>
    <col min="1520" max="1520" width="42.85546875" style="5" customWidth="1"/>
    <col min="1521" max="1521" width="26.140625" style="5" customWidth="1"/>
    <col min="1522" max="1522" width="14.140625" style="5" customWidth="1"/>
    <col min="1523" max="1523" width="10.7109375" style="5" customWidth="1"/>
    <col min="1524" max="1524" width="16.85546875" style="5" customWidth="1"/>
    <col min="1525" max="1525" width="10.7109375" style="5" customWidth="1"/>
    <col min="1526" max="1526" width="18.5703125" style="5" customWidth="1"/>
    <col min="1527" max="1527" width="18.7109375" style="5" customWidth="1"/>
    <col min="1528" max="1529" width="10.7109375" style="5" customWidth="1"/>
    <col min="1530" max="1530" width="22.140625" style="5" customWidth="1"/>
    <col min="1531" max="1532" width="10.7109375" style="5" customWidth="1"/>
    <col min="1533" max="1533" width="19" style="5" customWidth="1"/>
    <col min="1534" max="1534" width="18.28515625" style="5" customWidth="1"/>
    <col min="1535" max="1536" width="17.42578125" style="5" customWidth="1"/>
    <col min="1537" max="1537" width="4.28515625" style="5" customWidth="1"/>
    <col min="1538" max="1538" width="19.28515625" style="5" customWidth="1"/>
    <col min="1539" max="1539" width="22.85546875" style="5" customWidth="1"/>
    <col min="1540" max="1540" width="11.42578125" style="5"/>
    <col min="1541" max="1541" width="12.5703125" style="5" bestFit="1" customWidth="1"/>
    <col min="1542" max="1773" width="11.42578125" style="5"/>
    <col min="1774" max="1774" width="7.85546875" style="5" customWidth="1"/>
    <col min="1775" max="1775" width="15.5703125" style="5" customWidth="1"/>
    <col min="1776" max="1776" width="42.85546875" style="5" customWidth="1"/>
    <col min="1777" max="1777" width="26.140625" style="5" customWidth="1"/>
    <col min="1778" max="1778" width="14.140625" style="5" customWidth="1"/>
    <col min="1779" max="1779" width="10.7109375" style="5" customWidth="1"/>
    <col min="1780" max="1780" width="16.85546875" style="5" customWidth="1"/>
    <col min="1781" max="1781" width="10.7109375" style="5" customWidth="1"/>
    <col min="1782" max="1782" width="18.5703125" style="5" customWidth="1"/>
    <col min="1783" max="1783" width="18.7109375" style="5" customWidth="1"/>
    <col min="1784" max="1785" width="10.7109375" style="5" customWidth="1"/>
    <col min="1786" max="1786" width="22.140625" style="5" customWidth="1"/>
    <col min="1787" max="1788" width="10.7109375" style="5" customWidth="1"/>
    <col min="1789" max="1789" width="19" style="5" customWidth="1"/>
    <col min="1790" max="1790" width="18.28515625" style="5" customWidth="1"/>
    <col min="1791" max="1792" width="17.42578125" style="5" customWidth="1"/>
    <col min="1793" max="1793" width="4.28515625" style="5" customWidth="1"/>
    <col min="1794" max="1794" width="19.28515625" style="5" customWidth="1"/>
    <col min="1795" max="1795" width="22.85546875" style="5" customWidth="1"/>
    <col min="1796" max="1796" width="11.42578125" style="5"/>
    <col min="1797" max="1797" width="12.5703125" style="5" bestFit="1" customWidth="1"/>
    <col min="1798" max="2029" width="11.42578125" style="5"/>
    <col min="2030" max="2030" width="7.85546875" style="5" customWidth="1"/>
    <col min="2031" max="2031" width="15.5703125" style="5" customWidth="1"/>
    <col min="2032" max="2032" width="42.85546875" style="5" customWidth="1"/>
    <col min="2033" max="2033" width="26.140625" style="5" customWidth="1"/>
    <col min="2034" max="2034" width="14.140625" style="5" customWidth="1"/>
    <col min="2035" max="2035" width="10.7109375" style="5" customWidth="1"/>
    <col min="2036" max="2036" width="16.85546875" style="5" customWidth="1"/>
    <col min="2037" max="2037" width="10.7109375" style="5" customWidth="1"/>
    <col min="2038" max="2038" width="18.5703125" style="5" customWidth="1"/>
    <col min="2039" max="2039" width="18.7109375" style="5" customWidth="1"/>
    <col min="2040" max="2041" width="10.7109375" style="5" customWidth="1"/>
    <col min="2042" max="2042" width="22.140625" style="5" customWidth="1"/>
    <col min="2043" max="2044" width="10.7109375" style="5" customWidth="1"/>
    <col min="2045" max="2045" width="19" style="5" customWidth="1"/>
    <col min="2046" max="2046" width="18.28515625" style="5" customWidth="1"/>
    <col min="2047" max="2048" width="17.42578125" style="5" customWidth="1"/>
    <col min="2049" max="2049" width="4.28515625" style="5" customWidth="1"/>
    <col min="2050" max="2050" width="19.28515625" style="5" customWidth="1"/>
    <col min="2051" max="2051" width="22.85546875" style="5" customWidth="1"/>
    <col min="2052" max="2052" width="11.42578125" style="5"/>
    <col min="2053" max="2053" width="12.5703125" style="5" bestFit="1" customWidth="1"/>
    <col min="2054" max="2285" width="11.42578125" style="5"/>
    <col min="2286" max="2286" width="7.85546875" style="5" customWidth="1"/>
    <col min="2287" max="2287" width="15.5703125" style="5" customWidth="1"/>
    <col min="2288" max="2288" width="42.85546875" style="5" customWidth="1"/>
    <col min="2289" max="2289" width="26.140625" style="5" customWidth="1"/>
    <col min="2290" max="2290" width="14.140625" style="5" customWidth="1"/>
    <col min="2291" max="2291" width="10.7109375" style="5" customWidth="1"/>
    <col min="2292" max="2292" width="16.85546875" style="5" customWidth="1"/>
    <col min="2293" max="2293" width="10.7109375" style="5" customWidth="1"/>
    <col min="2294" max="2294" width="18.5703125" style="5" customWidth="1"/>
    <col min="2295" max="2295" width="18.7109375" style="5" customWidth="1"/>
    <col min="2296" max="2297" width="10.7109375" style="5" customWidth="1"/>
    <col min="2298" max="2298" width="22.140625" style="5" customWidth="1"/>
    <col min="2299" max="2300" width="10.7109375" style="5" customWidth="1"/>
    <col min="2301" max="2301" width="19" style="5" customWidth="1"/>
    <col min="2302" max="2302" width="18.28515625" style="5" customWidth="1"/>
    <col min="2303" max="2304" width="17.42578125" style="5" customWidth="1"/>
    <col min="2305" max="2305" width="4.28515625" style="5" customWidth="1"/>
    <col min="2306" max="2306" width="19.28515625" style="5" customWidth="1"/>
    <col min="2307" max="2307" width="22.85546875" style="5" customWidth="1"/>
    <col min="2308" max="2308" width="11.42578125" style="5"/>
    <col min="2309" max="2309" width="12.5703125" style="5" bestFit="1" customWidth="1"/>
    <col min="2310" max="2541" width="11.42578125" style="5"/>
    <col min="2542" max="2542" width="7.85546875" style="5" customWidth="1"/>
    <col min="2543" max="2543" width="15.5703125" style="5" customWidth="1"/>
    <col min="2544" max="2544" width="42.85546875" style="5" customWidth="1"/>
    <col min="2545" max="2545" width="26.140625" style="5" customWidth="1"/>
    <col min="2546" max="2546" width="14.140625" style="5" customWidth="1"/>
    <col min="2547" max="2547" width="10.7109375" style="5" customWidth="1"/>
    <col min="2548" max="2548" width="16.85546875" style="5" customWidth="1"/>
    <col min="2549" max="2549" width="10.7109375" style="5" customWidth="1"/>
    <col min="2550" max="2550" width="18.5703125" style="5" customWidth="1"/>
    <col min="2551" max="2551" width="18.7109375" style="5" customWidth="1"/>
    <col min="2552" max="2553" width="10.7109375" style="5" customWidth="1"/>
    <col min="2554" max="2554" width="22.140625" style="5" customWidth="1"/>
    <col min="2555" max="2556" width="10.7109375" style="5" customWidth="1"/>
    <col min="2557" max="2557" width="19" style="5" customWidth="1"/>
    <col min="2558" max="2558" width="18.28515625" style="5" customWidth="1"/>
    <col min="2559" max="2560" width="17.42578125" style="5" customWidth="1"/>
    <col min="2561" max="2561" width="4.28515625" style="5" customWidth="1"/>
    <col min="2562" max="2562" width="19.28515625" style="5" customWidth="1"/>
    <col min="2563" max="2563" width="22.85546875" style="5" customWidth="1"/>
    <col min="2564" max="2564" width="11.42578125" style="5"/>
    <col min="2565" max="2565" width="12.5703125" style="5" bestFit="1" customWidth="1"/>
    <col min="2566" max="2797" width="11.42578125" style="5"/>
    <col min="2798" max="2798" width="7.85546875" style="5" customWidth="1"/>
    <col min="2799" max="2799" width="15.5703125" style="5" customWidth="1"/>
    <col min="2800" max="2800" width="42.85546875" style="5" customWidth="1"/>
    <col min="2801" max="2801" width="26.140625" style="5" customWidth="1"/>
    <col min="2802" max="2802" width="14.140625" style="5" customWidth="1"/>
    <col min="2803" max="2803" width="10.7109375" style="5" customWidth="1"/>
    <col min="2804" max="2804" width="16.85546875" style="5" customWidth="1"/>
    <col min="2805" max="2805" width="10.7109375" style="5" customWidth="1"/>
    <col min="2806" max="2806" width="18.5703125" style="5" customWidth="1"/>
    <col min="2807" max="2807" width="18.7109375" style="5" customWidth="1"/>
    <col min="2808" max="2809" width="10.7109375" style="5" customWidth="1"/>
    <col min="2810" max="2810" width="22.140625" style="5" customWidth="1"/>
    <col min="2811" max="2812" width="10.7109375" style="5" customWidth="1"/>
    <col min="2813" max="2813" width="19" style="5" customWidth="1"/>
    <col min="2814" max="2814" width="18.28515625" style="5" customWidth="1"/>
    <col min="2815" max="2816" width="17.42578125" style="5" customWidth="1"/>
    <col min="2817" max="2817" width="4.28515625" style="5" customWidth="1"/>
    <col min="2818" max="2818" width="19.28515625" style="5" customWidth="1"/>
    <col min="2819" max="2819" width="22.85546875" style="5" customWidth="1"/>
    <col min="2820" max="2820" width="11.42578125" style="5"/>
    <col min="2821" max="2821" width="12.5703125" style="5" bestFit="1" customWidth="1"/>
    <col min="2822" max="3053" width="11.42578125" style="5"/>
    <col min="3054" max="3054" width="7.85546875" style="5" customWidth="1"/>
    <col min="3055" max="3055" width="15.5703125" style="5" customWidth="1"/>
    <col min="3056" max="3056" width="42.85546875" style="5" customWidth="1"/>
    <col min="3057" max="3057" width="26.140625" style="5" customWidth="1"/>
    <col min="3058" max="3058" width="14.140625" style="5" customWidth="1"/>
    <col min="3059" max="3059" width="10.7109375" style="5" customWidth="1"/>
    <col min="3060" max="3060" width="16.85546875" style="5" customWidth="1"/>
    <col min="3061" max="3061" width="10.7109375" style="5" customWidth="1"/>
    <col min="3062" max="3062" width="18.5703125" style="5" customWidth="1"/>
    <col min="3063" max="3063" width="18.7109375" style="5" customWidth="1"/>
    <col min="3064" max="3065" width="10.7109375" style="5" customWidth="1"/>
    <col min="3066" max="3066" width="22.140625" style="5" customWidth="1"/>
    <col min="3067" max="3068" width="10.7109375" style="5" customWidth="1"/>
    <col min="3069" max="3069" width="19" style="5" customWidth="1"/>
    <col min="3070" max="3070" width="18.28515625" style="5" customWidth="1"/>
    <col min="3071" max="3072" width="17.42578125" style="5" customWidth="1"/>
    <col min="3073" max="3073" width="4.28515625" style="5" customWidth="1"/>
    <col min="3074" max="3074" width="19.28515625" style="5" customWidth="1"/>
    <col min="3075" max="3075" width="22.85546875" style="5" customWidth="1"/>
    <col min="3076" max="3076" width="11.42578125" style="5"/>
    <col min="3077" max="3077" width="12.5703125" style="5" bestFit="1" customWidth="1"/>
    <col min="3078" max="3309" width="11.42578125" style="5"/>
    <col min="3310" max="3310" width="7.85546875" style="5" customWidth="1"/>
    <col min="3311" max="3311" width="15.5703125" style="5" customWidth="1"/>
    <col min="3312" max="3312" width="42.85546875" style="5" customWidth="1"/>
    <col min="3313" max="3313" width="26.140625" style="5" customWidth="1"/>
    <col min="3314" max="3314" width="14.140625" style="5" customWidth="1"/>
    <col min="3315" max="3315" width="10.7109375" style="5" customWidth="1"/>
    <col min="3316" max="3316" width="16.85546875" style="5" customWidth="1"/>
    <col min="3317" max="3317" width="10.7109375" style="5" customWidth="1"/>
    <col min="3318" max="3318" width="18.5703125" style="5" customWidth="1"/>
    <col min="3319" max="3319" width="18.7109375" style="5" customWidth="1"/>
    <col min="3320" max="3321" width="10.7109375" style="5" customWidth="1"/>
    <col min="3322" max="3322" width="22.140625" style="5" customWidth="1"/>
    <col min="3323" max="3324" width="10.7109375" style="5" customWidth="1"/>
    <col min="3325" max="3325" width="19" style="5" customWidth="1"/>
    <col min="3326" max="3326" width="18.28515625" style="5" customWidth="1"/>
    <col min="3327" max="3328" width="17.42578125" style="5" customWidth="1"/>
    <col min="3329" max="3329" width="4.28515625" style="5" customWidth="1"/>
    <col min="3330" max="3330" width="19.28515625" style="5" customWidth="1"/>
    <col min="3331" max="3331" width="22.85546875" style="5" customWidth="1"/>
    <col min="3332" max="3332" width="11.42578125" style="5"/>
    <col min="3333" max="3333" width="12.5703125" style="5" bestFit="1" customWidth="1"/>
    <col min="3334" max="3565" width="11.42578125" style="5"/>
    <col min="3566" max="3566" width="7.85546875" style="5" customWidth="1"/>
    <col min="3567" max="3567" width="15.5703125" style="5" customWidth="1"/>
    <col min="3568" max="3568" width="42.85546875" style="5" customWidth="1"/>
    <col min="3569" max="3569" width="26.140625" style="5" customWidth="1"/>
    <col min="3570" max="3570" width="14.140625" style="5" customWidth="1"/>
    <col min="3571" max="3571" width="10.7109375" style="5" customWidth="1"/>
    <col min="3572" max="3572" width="16.85546875" style="5" customWidth="1"/>
    <col min="3573" max="3573" width="10.7109375" style="5" customWidth="1"/>
    <col min="3574" max="3574" width="18.5703125" style="5" customWidth="1"/>
    <col min="3575" max="3575" width="18.7109375" style="5" customWidth="1"/>
    <col min="3576" max="3577" width="10.7109375" style="5" customWidth="1"/>
    <col min="3578" max="3578" width="22.140625" style="5" customWidth="1"/>
    <col min="3579" max="3580" width="10.7109375" style="5" customWidth="1"/>
    <col min="3581" max="3581" width="19" style="5" customWidth="1"/>
    <col min="3582" max="3582" width="18.28515625" style="5" customWidth="1"/>
    <col min="3583" max="3584" width="17.42578125" style="5" customWidth="1"/>
    <col min="3585" max="3585" width="4.28515625" style="5" customWidth="1"/>
    <col min="3586" max="3586" width="19.28515625" style="5" customWidth="1"/>
    <col min="3587" max="3587" width="22.85546875" style="5" customWidth="1"/>
    <col min="3588" max="3588" width="11.42578125" style="5"/>
    <col min="3589" max="3589" width="12.5703125" style="5" bestFit="1" customWidth="1"/>
    <col min="3590" max="3821" width="11.42578125" style="5"/>
    <col min="3822" max="3822" width="7.85546875" style="5" customWidth="1"/>
    <col min="3823" max="3823" width="15.5703125" style="5" customWidth="1"/>
    <col min="3824" max="3824" width="42.85546875" style="5" customWidth="1"/>
    <col min="3825" max="3825" width="26.140625" style="5" customWidth="1"/>
    <col min="3826" max="3826" width="14.140625" style="5" customWidth="1"/>
    <col min="3827" max="3827" width="10.7109375" style="5" customWidth="1"/>
    <col min="3828" max="3828" width="16.85546875" style="5" customWidth="1"/>
    <col min="3829" max="3829" width="10.7109375" style="5" customWidth="1"/>
    <col min="3830" max="3830" width="18.5703125" style="5" customWidth="1"/>
    <col min="3831" max="3831" width="18.7109375" style="5" customWidth="1"/>
    <col min="3832" max="3833" width="10.7109375" style="5" customWidth="1"/>
    <col min="3834" max="3834" width="22.140625" style="5" customWidth="1"/>
    <col min="3835" max="3836" width="10.7109375" style="5" customWidth="1"/>
    <col min="3837" max="3837" width="19" style="5" customWidth="1"/>
    <col min="3838" max="3838" width="18.28515625" style="5" customWidth="1"/>
    <col min="3839" max="3840" width="17.42578125" style="5" customWidth="1"/>
    <col min="3841" max="3841" width="4.28515625" style="5" customWidth="1"/>
    <col min="3842" max="3842" width="19.28515625" style="5" customWidth="1"/>
    <col min="3843" max="3843" width="22.85546875" style="5" customWidth="1"/>
    <col min="3844" max="3844" width="11.42578125" style="5"/>
    <col min="3845" max="3845" width="12.5703125" style="5" bestFit="1" customWidth="1"/>
    <col min="3846" max="4077" width="11.42578125" style="5"/>
    <col min="4078" max="4078" width="7.85546875" style="5" customWidth="1"/>
    <col min="4079" max="4079" width="15.5703125" style="5" customWidth="1"/>
    <col min="4080" max="4080" width="42.85546875" style="5" customWidth="1"/>
    <col min="4081" max="4081" width="26.140625" style="5" customWidth="1"/>
    <col min="4082" max="4082" width="14.140625" style="5" customWidth="1"/>
    <col min="4083" max="4083" width="10.7109375" style="5" customWidth="1"/>
    <col min="4084" max="4084" width="16.85546875" style="5" customWidth="1"/>
    <col min="4085" max="4085" width="10.7109375" style="5" customWidth="1"/>
    <col min="4086" max="4086" width="18.5703125" style="5" customWidth="1"/>
    <col min="4087" max="4087" width="18.7109375" style="5" customWidth="1"/>
    <col min="4088" max="4089" width="10.7109375" style="5" customWidth="1"/>
    <col min="4090" max="4090" width="22.140625" style="5" customWidth="1"/>
    <col min="4091" max="4092" width="10.7109375" style="5" customWidth="1"/>
    <col min="4093" max="4093" width="19" style="5" customWidth="1"/>
    <col min="4094" max="4094" width="18.28515625" style="5" customWidth="1"/>
    <col min="4095" max="4096" width="17.42578125" style="5" customWidth="1"/>
    <col min="4097" max="4097" width="4.28515625" style="5" customWidth="1"/>
    <col min="4098" max="4098" width="19.28515625" style="5" customWidth="1"/>
    <col min="4099" max="4099" width="22.85546875" style="5" customWidth="1"/>
    <col min="4100" max="4100" width="11.42578125" style="5"/>
    <col min="4101" max="4101" width="12.5703125" style="5" bestFit="1" customWidth="1"/>
    <col min="4102" max="4333" width="11.42578125" style="5"/>
    <col min="4334" max="4334" width="7.85546875" style="5" customWidth="1"/>
    <col min="4335" max="4335" width="15.5703125" style="5" customWidth="1"/>
    <col min="4336" max="4336" width="42.85546875" style="5" customWidth="1"/>
    <col min="4337" max="4337" width="26.140625" style="5" customWidth="1"/>
    <col min="4338" max="4338" width="14.140625" style="5" customWidth="1"/>
    <col min="4339" max="4339" width="10.7109375" style="5" customWidth="1"/>
    <col min="4340" max="4340" width="16.85546875" style="5" customWidth="1"/>
    <col min="4341" max="4341" width="10.7109375" style="5" customWidth="1"/>
    <col min="4342" max="4342" width="18.5703125" style="5" customWidth="1"/>
    <col min="4343" max="4343" width="18.7109375" style="5" customWidth="1"/>
    <col min="4344" max="4345" width="10.7109375" style="5" customWidth="1"/>
    <col min="4346" max="4346" width="22.140625" style="5" customWidth="1"/>
    <col min="4347" max="4348" width="10.7109375" style="5" customWidth="1"/>
    <col min="4349" max="4349" width="19" style="5" customWidth="1"/>
    <col min="4350" max="4350" width="18.28515625" style="5" customWidth="1"/>
    <col min="4351" max="4352" width="17.42578125" style="5" customWidth="1"/>
    <col min="4353" max="4353" width="4.28515625" style="5" customWidth="1"/>
    <col min="4354" max="4354" width="19.28515625" style="5" customWidth="1"/>
    <col min="4355" max="4355" width="22.85546875" style="5" customWidth="1"/>
    <col min="4356" max="4356" width="11.42578125" style="5"/>
    <col min="4357" max="4357" width="12.5703125" style="5" bestFit="1" customWidth="1"/>
    <col min="4358" max="4589" width="11.42578125" style="5"/>
    <col min="4590" max="4590" width="7.85546875" style="5" customWidth="1"/>
    <col min="4591" max="4591" width="15.5703125" style="5" customWidth="1"/>
    <col min="4592" max="4592" width="42.85546875" style="5" customWidth="1"/>
    <col min="4593" max="4593" width="26.140625" style="5" customWidth="1"/>
    <col min="4594" max="4594" width="14.140625" style="5" customWidth="1"/>
    <col min="4595" max="4595" width="10.7109375" style="5" customWidth="1"/>
    <col min="4596" max="4596" width="16.85546875" style="5" customWidth="1"/>
    <col min="4597" max="4597" width="10.7109375" style="5" customWidth="1"/>
    <col min="4598" max="4598" width="18.5703125" style="5" customWidth="1"/>
    <col min="4599" max="4599" width="18.7109375" style="5" customWidth="1"/>
    <col min="4600" max="4601" width="10.7109375" style="5" customWidth="1"/>
    <col min="4602" max="4602" width="22.140625" style="5" customWidth="1"/>
    <col min="4603" max="4604" width="10.7109375" style="5" customWidth="1"/>
    <col min="4605" max="4605" width="19" style="5" customWidth="1"/>
    <col min="4606" max="4606" width="18.28515625" style="5" customWidth="1"/>
    <col min="4607" max="4608" width="17.42578125" style="5" customWidth="1"/>
    <col min="4609" max="4609" width="4.28515625" style="5" customWidth="1"/>
    <col min="4610" max="4610" width="19.28515625" style="5" customWidth="1"/>
    <col min="4611" max="4611" width="22.85546875" style="5" customWidth="1"/>
    <col min="4612" max="4612" width="11.42578125" style="5"/>
    <col min="4613" max="4613" width="12.5703125" style="5" bestFit="1" customWidth="1"/>
    <col min="4614" max="4845" width="11.42578125" style="5"/>
    <col min="4846" max="4846" width="7.85546875" style="5" customWidth="1"/>
    <col min="4847" max="4847" width="15.5703125" style="5" customWidth="1"/>
    <col min="4848" max="4848" width="42.85546875" style="5" customWidth="1"/>
    <col min="4849" max="4849" width="26.140625" style="5" customWidth="1"/>
    <col min="4850" max="4850" width="14.140625" style="5" customWidth="1"/>
    <col min="4851" max="4851" width="10.7109375" style="5" customWidth="1"/>
    <col min="4852" max="4852" width="16.85546875" style="5" customWidth="1"/>
    <col min="4853" max="4853" width="10.7109375" style="5" customWidth="1"/>
    <col min="4854" max="4854" width="18.5703125" style="5" customWidth="1"/>
    <col min="4855" max="4855" width="18.7109375" style="5" customWidth="1"/>
    <col min="4856" max="4857" width="10.7109375" style="5" customWidth="1"/>
    <col min="4858" max="4858" width="22.140625" style="5" customWidth="1"/>
    <col min="4859" max="4860" width="10.7109375" style="5" customWidth="1"/>
    <col min="4861" max="4861" width="19" style="5" customWidth="1"/>
    <col min="4862" max="4862" width="18.28515625" style="5" customWidth="1"/>
    <col min="4863" max="4864" width="17.42578125" style="5" customWidth="1"/>
    <col min="4865" max="4865" width="4.28515625" style="5" customWidth="1"/>
    <col min="4866" max="4866" width="19.28515625" style="5" customWidth="1"/>
    <col min="4867" max="4867" width="22.85546875" style="5" customWidth="1"/>
    <col min="4868" max="4868" width="11.42578125" style="5"/>
    <col min="4869" max="4869" width="12.5703125" style="5" bestFit="1" customWidth="1"/>
    <col min="4870" max="5101" width="11.42578125" style="5"/>
    <col min="5102" max="5102" width="7.85546875" style="5" customWidth="1"/>
    <col min="5103" max="5103" width="15.5703125" style="5" customWidth="1"/>
    <col min="5104" max="5104" width="42.85546875" style="5" customWidth="1"/>
    <col min="5105" max="5105" width="26.140625" style="5" customWidth="1"/>
    <col min="5106" max="5106" width="14.140625" style="5" customWidth="1"/>
    <col min="5107" max="5107" width="10.7109375" style="5" customWidth="1"/>
    <col min="5108" max="5108" width="16.85546875" style="5" customWidth="1"/>
    <col min="5109" max="5109" width="10.7109375" style="5" customWidth="1"/>
    <col min="5110" max="5110" width="18.5703125" style="5" customWidth="1"/>
    <col min="5111" max="5111" width="18.7109375" style="5" customWidth="1"/>
    <col min="5112" max="5113" width="10.7109375" style="5" customWidth="1"/>
    <col min="5114" max="5114" width="22.140625" style="5" customWidth="1"/>
    <col min="5115" max="5116" width="10.7109375" style="5" customWidth="1"/>
    <col min="5117" max="5117" width="19" style="5" customWidth="1"/>
    <col min="5118" max="5118" width="18.28515625" style="5" customWidth="1"/>
    <col min="5119" max="5120" width="17.42578125" style="5" customWidth="1"/>
    <col min="5121" max="5121" width="4.28515625" style="5" customWidth="1"/>
    <col min="5122" max="5122" width="19.28515625" style="5" customWidth="1"/>
    <col min="5123" max="5123" width="22.85546875" style="5" customWidth="1"/>
    <col min="5124" max="5124" width="11.42578125" style="5"/>
    <col min="5125" max="5125" width="12.5703125" style="5" bestFit="1" customWidth="1"/>
    <col min="5126" max="5357" width="11.42578125" style="5"/>
    <col min="5358" max="5358" width="7.85546875" style="5" customWidth="1"/>
    <col min="5359" max="5359" width="15.5703125" style="5" customWidth="1"/>
    <col min="5360" max="5360" width="42.85546875" style="5" customWidth="1"/>
    <col min="5361" max="5361" width="26.140625" style="5" customWidth="1"/>
    <col min="5362" max="5362" width="14.140625" style="5" customWidth="1"/>
    <col min="5363" max="5363" width="10.7109375" style="5" customWidth="1"/>
    <col min="5364" max="5364" width="16.85546875" style="5" customWidth="1"/>
    <col min="5365" max="5365" width="10.7109375" style="5" customWidth="1"/>
    <col min="5366" max="5366" width="18.5703125" style="5" customWidth="1"/>
    <col min="5367" max="5367" width="18.7109375" style="5" customWidth="1"/>
    <col min="5368" max="5369" width="10.7109375" style="5" customWidth="1"/>
    <col min="5370" max="5370" width="22.140625" style="5" customWidth="1"/>
    <col min="5371" max="5372" width="10.7109375" style="5" customWidth="1"/>
    <col min="5373" max="5373" width="19" style="5" customWidth="1"/>
    <col min="5374" max="5374" width="18.28515625" style="5" customWidth="1"/>
    <col min="5375" max="5376" width="17.42578125" style="5" customWidth="1"/>
    <col min="5377" max="5377" width="4.28515625" style="5" customWidth="1"/>
    <col min="5378" max="5378" width="19.28515625" style="5" customWidth="1"/>
    <col min="5379" max="5379" width="22.85546875" style="5" customWidth="1"/>
    <col min="5380" max="5380" width="11.42578125" style="5"/>
    <col min="5381" max="5381" width="12.5703125" style="5" bestFit="1" customWidth="1"/>
    <col min="5382" max="5613" width="11.42578125" style="5"/>
    <col min="5614" max="5614" width="7.85546875" style="5" customWidth="1"/>
    <col min="5615" max="5615" width="15.5703125" style="5" customWidth="1"/>
    <col min="5616" max="5616" width="42.85546875" style="5" customWidth="1"/>
    <col min="5617" max="5617" width="26.140625" style="5" customWidth="1"/>
    <col min="5618" max="5618" width="14.140625" style="5" customWidth="1"/>
    <col min="5619" max="5619" width="10.7109375" style="5" customWidth="1"/>
    <col min="5620" max="5620" width="16.85546875" style="5" customWidth="1"/>
    <col min="5621" max="5621" width="10.7109375" style="5" customWidth="1"/>
    <col min="5622" max="5622" width="18.5703125" style="5" customWidth="1"/>
    <col min="5623" max="5623" width="18.7109375" style="5" customWidth="1"/>
    <col min="5624" max="5625" width="10.7109375" style="5" customWidth="1"/>
    <col min="5626" max="5626" width="22.140625" style="5" customWidth="1"/>
    <col min="5627" max="5628" width="10.7109375" style="5" customWidth="1"/>
    <col min="5629" max="5629" width="19" style="5" customWidth="1"/>
    <col min="5630" max="5630" width="18.28515625" style="5" customWidth="1"/>
    <col min="5631" max="5632" width="17.42578125" style="5" customWidth="1"/>
    <col min="5633" max="5633" width="4.28515625" style="5" customWidth="1"/>
    <col min="5634" max="5634" width="19.28515625" style="5" customWidth="1"/>
    <col min="5635" max="5635" width="22.85546875" style="5" customWidth="1"/>
    <col min="5636" max="5636" width="11.42578125" style="5"/>
    <col min="5637" max="5637" width="12.5703125" style="5" bestFit="1" customWidth="1"/>
    <col min="5638" max="5869" width="11.42578125" style="5"/>
    <col min="5870" max="5870" width="7.85546875" style="5" customWidth="1"/>
    <col min="5871" max="5871" width="15.5703125" style="5" customWidth="1"/>
    <col min="5872" max="5872" width="42.85546875" style="5" customWidth="1"/>
    <col min="5873" max="5873" width="26.140625" style="5" customWidth="1"/>
    <col min="5874" max="5874" width="14.140625" style="5" customWidth="1"/>
    <col min="5875" max="5875" width="10.7109375" style="5" customWidth="1"/>
    <col min="5876" max="5876" width="16.85546875" style="5" customWidth="1"/>
    <col min="5877" max="5877" width="10.7109375" style="5" customWidth="1"/>
    <col min="5878" max="5878" width="18.5703125" style="5" customWidth="1"/>
    <col min="5879" max="5879" width="18.7109375" style="5" customWidth="1"/>
    <col min="5880" max="5881" width="10.7109375" style="5" customWidth="1"/>
    <col min="5882" max="5882" width="22.140625" style="5" customWidth="1"/>
    <col min="5883" max="5884" width="10.7109375" style="5" customWidth="1"/>
    <col min="5885" max="5885" width="19" style="5" customWidth="1"/>
    <col min="5886" max="5886" width="18.28515625" style="5" customWidth="1"/>
    <col min="5887" max="5888" width="17.42578125" style="5" customWidth="1"/>
    <col min="5889" max="5889" width="4.28515625" style="5" customWidth="1"/>
    <col min="5890" max="5890" width="19.28515625" style="5" customWidth="1"/>
    <col min="5891" max="5891" width="22.85546875" style="5" customWidth="1"/>
    <col min="5892" max="5892" width="11.42578125" style="5"/>
    <col min="5893" max="5893" width="12.5703125" style="5" bestFit="1" customWidth="1"/>
    <col min="5894" max="6125" width="11.42578125" style="5"/>
    <col min="6126" max="6126" width="7.85546875" style="5" customWidth="1"/>
    <col min="6127" max="6127" width="15.5703125" style="5" customWidth="1"/>
    <col min="6128" max="6128" width="42.85546875" style="5" customWidth="1"/>
    <col min="6129" max="6129" width="26.140625" style="5" customWidth="1"/>
    <col min="6130" max="6130" width="14.140625" style="5" customWidth="1"/>
    <col min="6131" max="6131" width="10.7109375" style="5" customWidth="1"/>
    <col min="6132" max="6132" width="16.85546875" style="5" customWidth="1"/>
    <col min="6133" max="6133" width="10.7109375" style="5" customWidth="1"/>
    <col min="6134" max="6134" width="18.5703125" style="5" customWidth="1"/>
    <col min="6135" max="6135" width="18.7109375" style="5" customWidth="1"/>
    <col min="6136" max="6137" width="10.7109375" style="5" customWidth="1"/>
    <col min="6138" max="6138" width="22.140625" style="5" customWidth="1"/>
    <col min="6139" max="6140" width="10.7109375" style="5" customWidth="1"/>
    <col min="6141" max="6141" width="19" style="5" customWidth="1"/>
    <col min="6142" max="6142" width="18.28515625" style="5" customWidth="1"/>
    <col min="6143" max="6144" width="17.42578125" style="5" customWidth="1"/>
    <col min="6145" max="6145" width="4.28515625" style="5" customWidth="1"/>
    <col min="6146" max="6146" width="19.28515625" style="5" customWidth="1"/>
    <col min="6147" max="6147" width="22.85546875" style="5" customWidth="1"/>
    <col min="6148" max="6148" width="11.42578125" style="5"/>
    <col min="6149" max="6149" width="12.5703125" style="5" bestFit="1" customWidth="1"/>
    <col min="6150" max="6381" width="11.42578125" style="5"/>
    <col min="6382" max="6382" width="7.85546875" style="5" customWidth="1"/>
    <col min="6383" max="6383" width="15.5703125" style="5" customWidth="1"/>
    <col min="6384" max="6384" width="42.85546875" style="5" customWidth="1"/>
    <col min="6385" max="6385" width="26.140625" style="5" customWidth="1"/>
    <col min="6386" max="6386" width="14.140625" style="5" customWidth="1"/>
    <col min="6387" max="6387" width="10.7109375" style="5" customWidth="1"/>
    <col min="6388" max="6388" width="16.85546875" style="5" customWidth="1"/>
    <col min="6389" max="6389" width="10.7109375" style="5" customWidth="1"/>
    <col min="6390" max="6390" width="18.5703125" style="5" customWidth="1"/>
    <col min="6391" max="6391" width="18.7109375" style="5" customWidth="1"/>
    <col min="6392" max="6393" width="10.7109375" style="5" customWidth="1"/>
    <col min="6394" max="6394" width="22.140625" style="5" customWidth="1"/>
    <col min="6395" max="6396" width="10.7109375" style="5" customWidth="1"/>
    <col min="6397" max="6397" width="19" style="5" customWidth="1"/>
    <col min="6398" max="6398" width="18.28515625" style="5" customWidth="1"/>
    <col min="6399" max="6400" width="17.42578125" style="5" customWidth="1"/>
    <col min="6401" max="6401" width="4.28515625" style="5" customWidth="1"/>
    <col min="6402" max="6402" width="19.28515625" style="5" customWidth="1"/>
    <col min="6403" max="6403" width="22.85546875" style="5" customWidth="1"/>
    <col min="6404" max="6404" width="11.42578125" style="5"/>
    <col min="6405" max="6405" width="12.5703125" style="5" bestFit="1" customWidth="1"/>
    <col min="6406" max="6637" width="11.42578125" style="5"/>
    <col min="6638" max="6638" width="7.85546875" style="5" customWidth="1"/>
    <col min="6639" max="6639" width="15.5703125" style="5" customWidth="1"/>
    <col min="6640" max="6640" width="42.85546875" style="5" customWidth="1"/>
    <col min="6641" max="6641" width="26.140625" style="5" customWidth="1"/>
    <col min="6642" max="6642" width="14.140625" style="5" customWidth="1"/>
    <col min="6643" max="6643" width="10.7109375" style="5" customWidth="1"/>
    <col min="6644" max="6644" width="16.85546875" style="5" customWidth="1"/>
    <col min="6645" max="6645" width="10.7109375" style="5" customWidth="1"/>
    <col min="6646" max="6646" width="18.5703125" style="5" customWidth="1"/>
    <col min="6647" max="6647" width="18.7109375" style="5" customWidth="1"/>
    <col min="6648" max="6649" width="10.7109375" style="5" customWidth="1"/>
    <col min="6650" max="6650" width="22.140625" style="5" customWidth="1"/>
    <col min="6651" max="6652" width="10.7109375" style="5" customWidth="1"/>
    <col min="6653" max="6653" width="19" style="5" customWidth="1"/>
    <col min="6654" max="6654" width="18.28515625" style="5" customWidth="1"/>
    <col min="6655" max="6656" width="17.42578125" style="5" customWidth="1"/>
    <col min="6657" max="6657" width="4.28515625" style="5" customWidth="1"/>
    <col min="6658" max="6658" width="19.28515625" style="5" customWidth="1"/>
    <col min="6659" max="6659" width="22.85546875" style="5" customWidth="1"/>
    <col min="6660" max="6660" width="11.42578125" style="5"/>
    <col min="6661" max="6661" width="12.5703125" style="5" bestFit="1" customWidth="1"/>
    <col min="6662" max="6893" width="11.42578125" style="5"/>
    <col min="6894" max="6894" width="7.85546875" style="5" customWidth="1"/>
    <col min="6895" max="6895" width="15.5703125" style="5" customWidth="1"/>
    <col min="6896" max="6896" width="42.85546875" style="5" customWidth="1"/>
    <col min="6897" max="6897" width="26.140625" style="5" customWidth="1"/>
    <col min="6898" max="6898" width="14.140625" style="5" customWidth="1"/>
    <col min="6899" max="6899" width="10.7109375" style="5" customWidth="1"/>
    <col min="6900" max="6900" width="16.85546875" style="5" customWidth="1"/>
    <col min="6901" max="6901" width="10.7109375" style="5" customWidth="1"/>
    <col min="6902" max="6902" width="18.5703125" style="5" customWidth="1"/>
    <col min="6903" max="6903" width="18.7109375" style="5" customWidth="1"/>
    <col min="6904" max="6905" width="10.7109375" style="5" customWidth="1"/>
    <col min="6906" max="6906" width="22.140625" style="5" customWidth="1"/>
    <col min="6907" max="6908" width="10.7109375" style="5" customWidth="1"/>
    <col min="6909" max="6909" width="19" style="5" customWidth="1"/>
    <col min="6910" max="6910" width="18.28515625" style="5" customWidth="1"/>
    <col min="6911" max="6912" width="17.42578125" style="5" customWidth="1"/>
    <col min="6913" max="6913" width="4.28515625" style="5" customWidth="1"/>
    <col min="6914" max="6914" width="19.28515625" style="5" customWidth="1"/>
    <col min="6915" max="6915" width="22.85546875" style="5" customWidth="1"/>
    <col min="6916" max="6916" width="11.42578125" style="5"/>
    <col min="6917" max="6917" width="12.5703125" style="5" bestFit="1" customWidth="1"/>
    <col min="6918" max="7149" width="11.42578125" style="5"/>
    <col min="7150" max="7150" width="7.85546875" style="5" customWidth="1"/>
    <col min="7151" max="7151" width="15.5703125" style="5" customWidth="1"/>
    <col min="7152" max="7152" width="42.85546875" style="5" customWidth="1"/>
    <col min="7153" max="7153" width="26.140625" style="5" customWidth="1"/>
    <col min="7154" max="7154" width="14.140625" style="5" customWidth="1"/>
    <col min="7155" max="7155" width="10.7109375" style="5" customWidth="1"/>
    <col min="7156" max="7156" width="16.85546875" style="5" customWidth="1"/>
    <col min="7157" max="7157" width="10.7109375" style="5" customWidth="1"/>
    <col min="7158" max="7158" width="18.5703125" style="5" customWidth="1"/>
    <col min="7159" max="7159" width="18.7109375" style="5" customWidth="1"/>
    <col min="7160" max="7161" width="10.7109375" style="5" customWidth="1"/>
    <col min="7162" max="7162" width="22.140625" style="5" customWidth="1"/>
    <col min="7163" max="7164" width="10.7109375" style="5" customWidth="1"/>
    <col min="7165" max="7165" width="19" style="5" customWidth="1"/>
    <col min="7166" max="7166" width="18.28515625" style="5" customWidth="1"/>
    <col min="7167" max="7168" width="17.42578125" style="5" customWidth="1"/>
    <col min="7169" max="7169" width="4.28515625" style="5" customWidth="1"/>
    <col min="7170" max="7170" width="19.28515625" style="5" customWidth="1"/>
    <col min="7171" max="7171" width="22.85546875" style="5" customWidth="1"/>
    <col min="7172" max="7172" width="11.42578125" style="5"/>
    <col min="7173" max="7173" width="12.5703125" style="5" bestFit="1" customWidth="1"/>
    <col min="7174" max="7405" width="11.42578125" style="5"/>
    <col min="7406" max="7406" width="7.85546875" style="5" customWidth="1"/>
    <col min="7407" max="7407" width="15.5703125" style="5" customWidth="1"/>
    <col min="7408" max="7408" width="42.85546875" style="5" customWidth="1"/>
    <col min="7409" max="7409" width="26.140625" style="5" customWidth="1"/>
    <col min="7410" max="7410" width="14.140625" style="5" customWidth="1"/>
    <col min="7411" max="7411" width="10.7109375" style="5" customWidth="1"/>
    <col min="7412" max="7412" width="16.85546875" style="5" customWidth="1"/>
    <col min="7413" max="7413" width="10.7109375" style="5" customWidth="1"/>
    <col min="7414" max="7414" width="18.5703125" style="5" customWidth="1"/>
    <col min="7415" max="7415" width="18.7109375" style="5" customWidth="1"/>
    <col min="7416" max="7417" width="10.7109375" style="5" customWidth="1"/>
    <col min="7418" max="7418" width="22.140625" style="5" customWidth="1"/>
    <col min="7419" max="7420" width="10.7109375" style="5" customWidth="1"/>
    <col min="7421" max="7421" width="19" style="5" customWidth="1"/>
    <col min="7422" max="7422" width="18.28515625" style="5" customWidth="1"/>
    <col min="7423" max="7424" width="17.42578125" style="5" customWidth="1"/>
    <col min="7425" max="7425" width="4.28515625" style="5" customWidth="1"/>
    <col min="7426" max="7426" width="19.28515625" style="5" customWidth="1"/>
    <col min="7427" max="7427" width="22.85546875" style="5" customWidth="1"/>
    <col min="7428" max="7428" width="11.42578125" style="5"/>
    <col min="7429" max="7429" width="12.5703125" style="5" bestFit="1" customWidth="1"/>
    <col min="7430" max="7661" width="11.42578125" style="5"/>
    <col min="7662" max="7662" width="7.85546875" style="5" customWidth="1"/>
    <col min="7663" max="7663" width="15.5703125" style="5" customWidth="1"/>
    <col min="7664" max="7664" width="42.85546875" style="5" customWidth="1"/>
    <col min="7665" max="7665" width="26.140625" style="5" customWidth="1"/>
    <col min="7666" max="7666" width="14.140625" style="5" customWidth="1"/>
    <col min="7667" max="7667" width="10.7109375" style="5" customWidth="1"/>
    <col min="7668" max="7668" width="16.85546875" style="5" customWidth="1"/>
    <col min="7669" max="7669" width="10.7109375" style="5" customWidth="1"/>
    <col min="7670" max="7670" width="18.5703125" style="5" customWidth="1"/>
    <col min="7671" max="7671" width="18.7109375" style="5" customWidth="1"/>
    <col min="7672" max="7673" width="10.7109375" style="5" customWidth="1"/>
    <col min="7674" max="7674" width="22.140625" style="5" customWidth="1"/>
    <col min="7675" max="7676" width="10.7109375" style="5" customWidth="1"/>
    <col min="7677" max="7677" width="19" style="5" customWidth="1"/>
    <col min="7678" max="7678" width="18.28515625" style="5" customWidth="1"/>
    <col min="7679" max="7680" width="17.42578125" style="5" customWidth="1"/>
    <col min="7681" max="7681" width="4.28515625" style="5" customWidth="1"/>
    <col min="7682" max="7682" width="19.28515625" style="5" customWidth="1"/>
    <col min="7683" max="7683" width="22.85546875" style="5" customWidth="1"/>
    <col min="7684" max="7684" width="11.42578125" style="5"/>
    <col min="7685" max="7685" width="12.5703125" style="5" bestFit="1" customWidth="1"/>
    <col min="7686" max="7917" width="11.42578125" style="5"/>
    <col min="7918" max="7918" width="7.85546875" style="5" customWidth="1"/>
    <col min="7919" max="7919" width="15.5703125" style="5" customWidth="1"/>
    <col min="7920" max="7920" width="42.85546875" style="5" customWidth="1"/>
    <col min="7921" max="7921" width="26.140625" style="5" customWidth="1"/>
    <col min="7922" max="7922" width="14.140625" style="5" customWidth="1"/>
    <col min="7923" max="7923" width="10.7109375" style="5" customWidth="1"/>
    <col min="7924" max="7924" width="16.85546875" style="5" customWidth="1"/>
    <col min="7925" max="7925" width="10.7109375" style="5" customWidth="1"/>
    <col min="7926" max="7926" width="18.5703125" style="5" customWidth="1"/>
    <col min="7927" max="7927" width="18.7109375" style="5" customWidth="1"/>
    <col min="7928" max="7929" width="10.7109375" style="5" customWidth="1"/>
    <col min="7930" max="7930" width="22.140625" style="5" customWidth="1"/>
    <col min="7931" max="7932" width="10.7109375" style="5" customWidth="1"/>
    <col min="7933" max="7933" width="19" style="5" customWidth="1"/>
    <col min="7934" max="7934" width="18.28515625" style="5" customWidth="1"/>
    <col min="7935" max="7936" width="17.42578125" style="5" customWidth="1"/>
    <col min="7937" max="7937" width="4.28515625" style="5" customWidth="1"/>
    <col min="7938" max="7938" width="19.28515625" style="5" customWidth="1"/>
    <col min="7939" max="7939" width="22.85546875" style="5" customWidth="1"/>
    <col min="7940" max="7940" width="11.42578125" style="5"/>
    <col min="7941" max="7941" width="12.5703125" style="5" bestFit="1" customWidth="1"/>
    <col min="7942" max="8173" width="11.42578125" style="5"/>
    <col min="8174" max="8174" width="7.85546875" style="5" customWidth="1"/>
    <col min="8175" max="8175" width="15.5703125" style="5" customWidth="1"/>
    <col min="8176" max="8176" width="42.85546875" style="5" customWidth="1"/>
    <col min="8177" max="8177" width="26.140625" style="5" customWidth="1"/>
    <col min="8178" max="8178" width="14.140625" style="5" customWidth="1"/>
    <col min="8179" max="8179" width="10.7109375" style="5" customWidth="1"/>
    <col min="8180" max="8180" width="16.85546875" style="5" customWidth="1"/>
    <col min="8181" max="8181" width="10.7109375" style="5" customWidth="1"/>
    <col min="8182" max="8182" width="18.5703125" style="5" customWidth="1"/>
    <col min="8183" max="8183" width="18.7109375" style="5" customWidth="1"/>
    <col min="8184" max="8185" width="10.7109375" style="5" customWidth="1"/>
    <col min="8186" max="8186" width="22.140625" style="5" customWidth="1"/>
    <col min="8187" max="8188" width="10.7109375" style="5" customWidth="1"/>
    <col min="8189" max="8189" width="19" style="5" customWidth="1"/>
    <col min="8190" max="8190" width="18.28515625" style="5" customWidth="1"/>
    <col min="8191" max="8192" width="17.42578125" style="5" customWidth="1"/>
    <col min="8193" max="8193" width="4.28515625" style="5" customWidth="1"/>
    <col min="8194" max="8194" width="19.28515625" style="5" customWidth="1"/>
    <col min="8195" max="8195" width="22.85546875" style="5" customWidth="1"/>
    <col min="8196" max="8196" width="11.42578125" style="5"/>
    <col min="8197" max="8197" width="12.5703125" style="5" bestFit="1" customWidth="1"/>
    <col min="8198" max="8429" width="11.42578125" style="5"/>
    <col min="8430" max="8430" width="7.85546875" style="5" customWidth="1"/>
    <col min="8431" max="8431" width="15.5703125" style="5" customWidth="1"/>
    <col min="8432" max="8432" width="42.85546875" style="5" customWidth="1"/>
    <col min="8433" max="8433" width="26.140625" style="5" customWidth="1"/>
    <col min="8434" max="8434" width="14.140625" style="5" customWidth="1"/>
    <col min="8435" max="8435" width="10.7109375" style="5" customWidth="1"/>
    <col min="8436" max="8436" width="16.85546875" style="5" customWidth="1"/>
    <col min="8437" max="8437" width="10.7109375" style="5" customWidth="1"/>
    <col min="8438" max="8438" width="18.5703125" style="5" customWidth="1"/>
    <col min="8439" max="8439" width="18.7109375" style="5" customWidth="1"/>
    <col min="8440" max="8441" width="10.7109375" style="5" customWidth="1"/>
    <col min="8442" max="8442" width="22.140625" style="5" customWidth="1"/>
    <col min="8443" max="8444" width="10.7109375" style="5" customWidth="1"/>
    <col min="8445" max="8445" width="19" style="5" customWidth="1"/>
    <col min="8446" max="8446" width="18.28515625" style="5" customWidth="1"/>
    <col min="8447" max="8448" width="17.42578125" style="5" customWidth="1"/>
    <col min="8449" max="8449" width="4.28515625" style="5" customWidth="1"/>
    <col min="8450" max="8450" width="19.28515625" style="5" customWidth="1"/>
    <col min="8451" max="8451" width="22.85546875" style="5" customWidth="1"/>
    <col min="8452" max="8452" width="11.42578125" style="5"/>
    <col min="8453" max="8453" width="12.5703125" style="5" bestFit="1" customWidth="1"/>
    <col min="8454" max="8685" width="11.42578125" style="5"/>
    <col min="8686" max="8686" width="7.85546875" style="5" customWidth="1"/>
    <col min="8687" max="8687" width="15.5703125" style="5" customWidth="1"/>
    <col min="8688" max="8688" width="42.85546875" style="5" customWidth="1"/>
    <col min="8689" max="8689" width="26.140625" style="5" customWidth="1"/>
    <col min="8690" max="8690" width="14.140625" style="5" customWidth="1"/>
    <col min="8691" max="8691" width="10.7109375" style="5" customWidth="1"/>
    <col min="8692" max="8692" width="16.85546875" style="5" customWidth="1"/>
    <col min="8693" max="8693" width="10.7109375" style="5" customWidth="1"/>
    <col min="8694" max="8694" width="18.5703125" style="5" customWidth="1"/>
    <col min="8695" max="8695" width="18.7109375" style="5" customWidth="1"/>
    <col min="8696" max="8697" width="10.7109375" style="5" customWidth="1"/>
    <col min="8698" max="8698" width="22.140625" style="5" customWidth="1"/>
    <col min="8699" max="8700" width="10.7109375" style="5" customWidth="1"/>
    <col min="8701" max="8701" width="19" style="5" customWidth="1"/>
    <col min="8702" max="8702" width="18.28515625" style="5" customWidth="1"/>
    <col min="8703" max="8704" width="17.42578125" style="5" customWidth="1"/>
    <col min="8705" max="8705" width="4.28515625" style="5" customWidth="1"/>
    <col min="8706" max="8706" width="19.28515625" style="5" customWidth="1"/>
    <col min="8707" max="8707" width="22.85546875" style="5" customWidth="1"/>
    <col min="8708" max="8708" width="11.42578125" style="5"/>
    <col min="8709" max="8709" width="12.5703125" style="5" bestFit="1" customWidth="1"/>
    <col min="8710" max="8941" width="11.42578125" style="5"/>
    <col min="8942" max="8942" width="7.85546875" style="5" customWidth="1"/>
    <col min="8943" max="8943" width="15.5703125" style="5" customWidth="1"/>
    <col min="8944" max="8944" width="42.85546875" style="5" customWidth="1"/>
    <col min="8945" max="8945" width="26.140625" style="5" customWidth="1"/>
    <col min="8946" max="8946" width="14.140625" style="5" customWidth="1"/>
    <col min="8947" max="8947" width="10.7109375" style="5" customWidth="1"/>
    <col min="8948" max="8948" width="16.85546875" style="5" customWidth="1"/>
    <col min="8949" max="8949" width="10.7109375" style="5" customWidth="1"/>
    <col min="8950" max="8950" width="18.5703125" style="5" customWidth="1"/>
    <col min="8951" max="8951" width="18.7109375" style="5" customWidth="1"/>
    <col min="8952" max="8953" width="10.7109375" style="5" customWidth="1"/>
    <col min="8954" max="8954" width="22.140625" style="5" customWidth="1"/>
    <col min="8955" max="8956" width="10.7109375" style="5" customWidth="1"/>
    <col min="8957" max="8957" width="19" style="5" customWidth="1"/>
    <col min="8958" max="8958" width="18.28515625" style="5" customWidth="1"/>
    <col min="8959" max="8960" width="17.42578125" style="5" customWidth="1"/>
    <col min="8961" max="8961" width="4.28515625" style="5" customWidth="1"/>
    <col min="8962" max="8962" width="19.28515625" style="5" customWidth="1"/>
    <col min="8963" max="8963" width="22.85546875" style="5" customWidth="1"/>
    <col min="8964" max="8964" width="11.42578125" style="5"/>
    <col min="8965" max="8965" width="12.5703125" style="5" bestFit="1" customWidth="1"/>
    <col min="8966" max="9197" width="11.42578125" style="5"/>
    <col min="9198" max="9198" width="7.85546875" style="5" customWidth="1"/>
    <col min="9199" max="9199" width="15.5703125" style="5" customWidth="1"/>
    <col min="9200" max="9200" width="42.85546875" style="5" customWidth="1"/>
    <col min="9201" max="9201" width="26.140625" style="5" customWidth="1"/>
    <col min="9202" max="9202" width="14.140625" style="5" customWidth="1"/>
    <col min="9203" max="9203" width="10.7109375" style="5" customWidth="1"/>
    <col min="9204" max="9204" width="16.85546875" style="5" customWidth="1"/>
    <col min="9205" max="9205" width="10.7109375" style="5" customWidth="1"/>
    <col min="9206" max="9206" width="18.5703125" style="5" customWidth="1"/>
    <col min="9207" max="9207" width="18.7109375" style="5" customWidth="1"/>
    <col min="9208" max="9209" width="10.7109375" style="5" customWidth="1"/>
    <col min="9210" max="9210" width="22.140625" style="5" customWidth="1"/>
    <col min="9211" max="9212" width="10.7109375" style="5" customWidth="1"/>
    <col min="9213" max="9213" width="19" style="5" customWidth="1"/>
    <col min="9214" max="9214" width="18.28515625" style="5" customWidth="1"/>
    <col min="9215" max="9216" width="17.42578125" style="5" customWidth="1"/>
    <col min="9217" max="9217" width="4.28515625" style="5" customWidth="1"/>
    <col min="9218" max="9218" width="19.28515625" style="5" customWidth="1"/>
    <col min="9219" max="9219" width="22.85546875" style="5" customWidth="1"/>
    <col min="9220" max="9220" width="11.42578125" style="5"/>
    <col min="9221" max="9221" width="12.5703125" style="5" bestFit="1" customWidth="1"/>
    <col min="9222" max="9453" width="11.42578125" style="5"/>
    <col min="9454" max="9454" width="7.85546875" style="5" customWidth="1"/>
    <col min="9455" max="9455" width="15.5703125" style="5" customWidth="1"/>
    <col min="9456" max="9456" width="42.85546875" style="5" customWidth="1"/>
    <col min="9457" max="9457" width="26.140625" style="5" customWidth="1"/>
    <col min="9458" max="9458" width="14.140625" style="5" customWidth="1"/>
    <col min="9459" max="9459" width="10.7109375" style="5" customWidth="1"/>
    <col min="9460" max="9460" width="16.85546875" style="5" customWidth="1"/>
    <col min="9461" max="9461" width="10.7109375" style="5" customWidth="1"/>
    <col min="9462" max="9462" width="18.5703125" style="5" customWidth="1"/>
    <col min="9463" max="9463" width="18.7109375" style="5" customWidth="1"/>
    <col min="9464" max="9465" width="10.7109375" style="5" customWidth="1"/>
    <col min="9466" max="9466" width="22.140625" style="5" customWidth="1"/>
    <col min="9467" max="9468" width="10.7109375" style="5" customWidth="1"/>
    <col min="9469" max="9469" width="19" style="5" customWidth="1"/>
    <col min="9470" max="9470" width="18.28515625" style="5" customWidth="1"/>
    <col min="9471" max="9472" width="17.42578125" style="5" customWidth="1"/>
    <col min="9473" max="9473" width="4.28515625" style="5" customWidth="1"/>
    <col min="9474" max="9474" width="19.28515625" style="5" customWidth="1"/>
    <col min="9475" max="9475" width="22.85546875" style="5" customWidth="1"/>
    <col min="9476" max="9476" width="11.42578125" style="5"/>
    <col min="9477" max="9477" width="12.5703125" style="5" bestFit="1" customWidth="1"/>
    <col min="9478" max="9709" width="11.42578125" style="5"/>
    <col min="9710" max="9710" width="7.85546875" style="5" customWidth="1"/>
    <col min="9711" max="9711" width="15.5703125" style="5" customWidth="1"/>
    <col min="9712" max="9712" width="42.85546875" style="5" customWidth="1"/>
    <col min="9713" max="9713" width="26.140625" style="5" customWidth="1"/>
    <col min="9714" max="9714" width="14.140625" style="5" customWidth="1"/>
    <col min="9715" max="9715" width="10.7109375" style="5" customWidth="1"/>
    <col min="9716" max="9716" width="16.85546875" style="5" customWidth="1"/>
    <col min="9717" max="9717" width="10.7109375" style="5" customWidth="1"/>
    <col min="9718" max="9718" width="18.5703125" style="5" customWidth="1"/>
    <col min="9719" max="9719" width="18.7109375" style="5" customWidth="1"/>
    <col min="9720" max="9721" width="10.7109375" style="5" customWidth="1"/>
    <col min="9722" max="9722" width="22.140625" style="5" customWidth="1"/>
    <col min="9723" max="9724" width="10.7109375" style="5" customWidth="1"/>
    <col min="9725" max="9725" width="19" style="5" customWidth="1"/>
    <col min="9726" max="9726" width="18.28515625" style="5" customWidth="1"/>
    <col min="9727" max="9728" width="17.42578125" style="5" customWidth="1"/>
    <col min="9729" max="9729" width="4.28515625" style="5" customWidth="1"/>
    <col min="9730" max="9730" width="19.28515625" style="5" customWidth="1"/>
    <col min="9731" max="9731" width="22.85546875" style="5" customWidth="1"/>
    <col min="9732" max="9732" width="11.42578125" style="5"/>
    <col min="9733" max="9733" width="12.5703125" style="5" bestFit="1" customWidth="1"/>
    <col min="9734" max="9965" width="11.42578125" style="5"/>
    <col min="9966" max="9966" width="7.85546875" style="5" customWidth="1"/>
    <col min="9967" max="9967" width="15.5703125" style="5" customWidth="1"/>
    <col min="9968" max="9968" width="42.85546875" style="5" customWidth="1"/>
    <col min="9969" max="9969" width="26.140625" style="5" customWidth="1"/>
    <col min="9970" max="9970" width="14.140625" style="5" customWidth="1"/>
    <col min="9971" max="9971" width="10.7109375" style="5" customWidth="1"/>
    <col min="9972" max="9972" width="16.85546875" style="5" customWidth="1"/>
    <col min="9973" max="9973" width="10.7109375" style="5" customWidth="1"/>
    <col min="9974" max="9974" width="18.5703125" style="5" customWidth="1"/>
    <col min="9975" max="9975" width="18.7109375" style="5" customWidth="1"/>
    <col min="9976" max="9977" width="10.7109375" style="5" customWidth="1"/>
    <col min="9978" max="9978" width="22.140625" style="5" customWidth="1"/>
    <col min="9979" max="9980" width="10.7109375" style="5" customWidth="1"/>
    <col min="9981" max="9981" width="19" style="5" customWidth="1"/>
    <col min="9982" max="9982" width="18.28515625" style="5" customWidth="1"/>
    <col min="9983" max="9984" width="17.42578125" style="5" customWidth="1"/>
    <col min="9985" max="9985" width="4.28515625" style="5" customWidth="1"/>
    <col min="9986" max="9986" width="19.28515625" style="5" customWidth="1"/>
    <col min="9987" max="9987" width="22.85546875" style="5" customWidth="1"/>
    <col min="9988" max="9988" width="11.42578125" style="5"/>
    <col min="9989" max="9989" width="12.5703125" style="5" bestFit="1" customWidth="1"/>
    <col min="9990" max="10221" width="11.42578125" style="5"/>
    <col min="10222" max="10222" width="7.85546875" style="5" customWidth="1"/>
    <col min="10223" max="10223" width="15.5703125" style="5" customWidth="1"/>
    <col min="10224" max="10224" width="42.85546875" style="5" customWidth="1"/>
    <col min="10225" max="10225" width="26.140625" style="5" customWidth="1"/>
    <col min="10226" max="10226" width="14.140625" style="5" customWidth="1"/>
    <col min="10227" max="10227" width="10.7109375" style="5" customWidth="1"/>
    <col min="10228" max="10228" width="16.85546875" style="5" customWidth="1"/>
    <col min="10229" max="10229" width="10.7109375" style="5" customWidth="1"/>
    <col min="10230" max="10230" width="18.5703125" style="5" customWidth="1"/>
    <col min="10231" max="10231" width="18.7109375" style="5" customWidth="1"/>
    <col min="10232" max="10233" width="10.7109375" style="5" customWidth="1"/>
    <col min="10234" max="10234" width="22.140625" style="5" customWidth="1"/>
    <col min="10235" max="10236" width="10.7109375" style="5" customWidth="1"/>
    <col min="10237" max="10237" width="19" style="5" customWidth="1"/>
    <col min="10238" max="10238" width="18.28515625" style="5" customWidth="1"/>
    <col min="10239" max="10240" width="17.42578125" style="5" customWidth="1"/>
    <col min="10241" max="10241" width="4.28515625" style="5" customWidth="1"/>
    <col min="10242" max="10242" width="19.28515625" style="5" customWidth="1"/>
    <col min="10243" max="10243" width="22.85546875" style="5" customWidth="1"/>
    <col min="10244" max="10244" width="11.42578125" style="5"/>
    <col min="10245" max="10245" width="12.5703125" style="5" bestFit="1" customWidth="1"/>
    <col min="10246" max="10477" width="11.42578125" style="5"/>
    <col min="10478" max="10478" width="7.85546875" style="5" customWidth="1"/>
    <col min="10479" max="10479" width="15.5703125" style="5" customWidth="1"/>
    <col min="10480" max="10480" width="42.85546875" style="5" customWidth="1"/>
    <col min="10481" max="10481" width="26.140625" style="5" customWidth="1"/>
    <col min="10482" max="10482" width="14.140625" style="5" customWidth="1"/>
    <col min="10483" max="10483" width="10.7109375" style="5" customWidth="1"/>
    <col min="10484" max="10484" width="16.85546875" style="5" customWidth="1"/>
    <col min="10485" max="10485" width="10.7109375" style="5" customWidth="1"/>
    <col min="10486" max="10486" width="18.5703125" style="5" customWidth="1"/>
    <col min="10487" max="10487" width="18.7109375" style="5" customWidth="1"/>
    <col min="10488" max="10489" width="10.7109375" style="5" customWidth="1"/>
    <col min="10490" max="10490" width="22.140625" style="5" customWidth="1"/>
    <col min="10491" max="10492" width="10.7109375" style="5" customWidth="1"/>
    <col min="10493" max="10493" width="19" style="5" customWidth="1"/>
    <col min="10494" max="10494" width="18.28515625" style="5" customWidth="1"/>
    <col min="10495" max="10496" width="17.42578125" style="5" customWidth="1"/>
    <col min="10497" max="10497" width="4.28515625" style="5" customWidth="1"/>
    <col min="10498" max="10498" width="19.28515625" style="5" customWidth="1"/>
    <col min="10499" max="10499" width="22.85546875" style="5" customWidth="1"/>
    <col min="10500" max="10500" width="11.42578125" style="5"/>
    <col min="10501" max="10501" width="12.5703125" style="5" bestFit="1" customWidth="1"/>
    <col min="10502" max="10733" width="11.42578125" style="5"/>
    <col min="10734" max="10734" width="7.85546875" style="5" customWidth="1"/>
    <col min="10735" max="10735" width="15.5703125" style="5" customWidth="1"/>
    <col min="10736" max="10736" width="42.85546875" style="5" customWidth="1"/>
    <col min="10737" max="10737" width="26.140625" style="5" customWidth="1"/>
    <col min="10738" max="10738" width="14.140625" style="5" customWidth="1"/>
    <col min="10739" max="10739" width="10.7109375" style="5" customWidth="1"/>
    <col min="10740" max="10740" width="16.85546875" style="5" customWidth="1"/>
    <col min="10741" max="10741" width="10.7109375" style="5" customWidth="1"/>
    <col min="10742" max="10742" width="18.5703125" style="5" customWidth="1"/>
    <col min="10743" max="10743" width="18.7109375" style="5" customWidth="1"/>
    <col min="10744" max="10745" width="10.7109375" style="5" customWidth="1"/>
    <col min="10746" max="10746" width="22.140625" style="5" customWidth="1"/>
    <col min="10747" max="10748" width="10.7109375" style="5" customWidth="1"/>
    <col min="10749" max="10749" width="19" style="5" customWidth="1"/>
    <col min="10750" max="10750" width="18.28515625" style="5" customWidth="1"/>
    <col min="10751" max="10752" width="17.42578125" style="5" customWidth="1"/>
    <col min="10753" max="10753" width="4.28515625" style="5" customWidth="1"/>
    <col min="10754" max="10754" width="19.28515625" style="5" customWidth="1"/>
    <col min="10755" max="10755" width="22.85546875" style="5" customWidth="1"/>
    <col min="10756" max="10756" width="11.42578125" style="5"/>
    <col min="10757" max="10757" width="12.5703125" style="5" bestFit="1" customWidth="1"/>
    <col min="10758" max="10989" width="11.42578125" style="5"/>
    <col min="10990" max="10990" width="7.85546875" style="5" customWidth="1"/>
    <col min="10991" max="10991" width="15.5703125" style="5" customWidth="1"/>
    <col min="10992" max="10992" width="42.85546875" style="5" customWidth="1"/>
    <col min="10993" max="10993" width="26.140625" style="5" customWidth="1"/>
    <col min="10994" max="10994" width="14.140625" style="5" customWidth="1"/>
    <col min="10995" max="10995" width="10.7109375" style="5" customWidth="1"/>
    <col min="10996" max="10996" width="16.85546875" style="5" customWidth="1"/>
    <col min="10997" max="10997" width="10.7109375" style="5" customWidth="1"/>
    <col min="10998" max="10998" width="18.5703125" style="5" customWidth="1"/>
    <col min="10999" max="10999" width="18.7109375" style="5" customWidth="1"/>
    <col min="11000" max="11001" width="10.7109375" style="5" customWidth="1"/>
    <col min="11002" max="11002" width="22.140625" style="5" customWidth="1"/>
    <col min="11003" max="11004" width="10.7109375" style="5" customWidth="1"/>
    <col min="11005" max="11005" width="19" style="5" customWidth="1"/>
    <col min="11006" max="11006" width="18.28515625" style="5" customWidth="1"/>
    <col min="11007" max="11008" width="17.42578125" style="5" customWidth="1"/>
    <col min="11009" max="11009" width="4.28515625" style="5" customWidth="1"/>
    <col min="11010" max="11010" width="19.28515625" style="5" customWidth="1"/>
    <col min="11011" max="11011" width="22.85546875" style="5" customWidth="1"/>
    <col min="11012" max="11012" width="11.42578125" style="5"/>
    <col min="11013" max="11013" width="12.5703125" style="5" bestFit="1" customWidth="1"/>
    <col min="11014" max="11245" width="11.42578125" style="5"/>
    <col min="11246" max="11246" width="7.85546875" style="5" customWidth="1"/>
    <col min="11247" max="11247" width="15.5703125" style="5" customWidth="1"/>
    <col min="11248" max="11248" width="42.85546875" style="5" customWidth="1"/>
    <col min="11249" max="11249" width="26.140625" style="5" customWidth="1"/>
    <col min="11250" max="11250" width="14.140625" style="5" customWidth="1"/>
    <col min="11251" max="11251" width="10.7109375" style="5" customWidth="1"/>
    <col min="11252" max="11252" width="16.85546875" style="5" customWidth="1"/>
    <col min="11253" max="11253" width="10.7109375" style="5" customWidth="1"/>
    <col min="11254" max="11254" width="18.5703125" style="5" customWidth="1"/>
    <col min="11255" max="11255" width="18.7109375" style="5" customWidth="1"/>
    <col min="11256" max="11257" width="10.7109375" style="5" customWidth="1"/>
    <col min="11258" max="11258" width="22.140625" style="5" customWidth="1"/>
    <col min="11259" max="11260" width="10.7109375" style="5" customWidth="1"/>
    <col min="11261" max="11261" width="19" style="5" customWidth="1"/>
    <col min="11262" max="11262" width="18.28515625" style="5" customWidth="1"/>
    <col min="11263" max="11264" width="17.42578125" style="5" customWidth="1"/>
    <col min="11265" max="11265" width="4.28515625" style="5" customWidth="1"/>
    <col min="11266" max="11266" width="19.28515625" style="5" customWidth="1"/>
    <col min="11267" max="11267" width="22.85546875" style="5" customWidth="1"/>
    <col min="11268" max="11268" width="11.42578125" style="5"/>
    <col min="11269" max="11269" width="12.5703125" style="5" bestFit="1" customWidth="1"/>
    <col min="11270" max="11501" width="11.42578125" style="5"/>
    <col min="11502" max="11502" width="7.85546875" style="5" customWidth="1"/>
    <col min="11503" max="11503" width="15.5703125" style="5" customWidth="1"/>
    <col min="11504" max="11504" width="42.85546875" style="5" customWidth="1"/>
    <col min="11505" max="11505" width="26.140625" style="5" customWidth="1"/>
    <col min="11506" max="11506" width="14.140625" style="5" customWidth="1"/>
    <col min="11507" max="11507" width="10.7109375" style="5" customWidth="1"/>
    <col min="11508" max="11508" width="16.85546875" style="5" customWidth="1"/>
    <col min="11509" max="11509" width="10.7109375" style="5" customWidth="1"/>
    <col min="11510" max="11510" width="18.5703125" style="5" customWidth="1"/>
    <col min="11511" max="11511" width="18.7109375" style="5" customWidth="1"/>
    <col min="11512" max="11513" width="10.7109375" style="5" customWidth="1"/>
    <col min="11514" max="11514" width="22.140625" style="5" customWidth="1"/>
    <col min="11515" max="11516" width="10.7109375" style="5" customWidth="1"/>
    <col min="11517" max="11517" width="19" style="5" customWidth="1"/>
    <col min="11518" max="11518" width="18.28515625" style="5" customWidth="1"/>
    <col min="11519" max="11520" width="17.42578125" style="5" customWidth="1"/>
    <col min="11521" max="11521" width="4.28515625" style="5" customWidth="1"/>
    <col min="11522" max="11522" width="19.28515625" style="5" customWidth="1"/>
    <col min="11523" max="11523" width="22.85546875" style="5" customWidth="1"/>
    <col min="11524" max="11524" width="11.42578125" style="5"/>
    <col min="11525" max="11525" width="12.5703125" style="5" bestFit="1" customWidth="1"/>
    <col min="11526" max="11757" width="11.42578125" style="5"/>
    <col min="11758" max="11758" width="7.85546875" style="5" customWidth="1"/>
    <col min="11759" max="11759" width="15.5703125" style="5" customWidth="1"/>
    <col min="11760" max="11760" width="42.85546875" style="5" customWidth="1"/>
    <col min="11761" max="11761" width="26.140625" style="5" customWidth="1"/>
    <col min="11762" max="11762" width="14.140625" style="5" customWidth="1"/>
    <col min="11763" max="11763" width="10.7109375" style="5" customWidth="1"/>
    <col min="11764" max="11764" width="16.85546875" style="5" customWidth="1"/>
    <col min="11765" max="11765" width="10.7109375" style="5" customWidth="1"/>
    <col min="11766" max="11766" width="18.5703125" style="5" customWidth="1"/>
    <col min="11767" max="11767" width="18.7109375" style="5" customWidth="1"/>
    <col min="11768" max="11769" width="10.7109375" style="5" customWidth="1"/>
    <col min="11770" max="11770" width="22.140625" style="5" customWidth="1"/>
    <col min="11771" max="11772" width="10.7109375" style="5" customWidth="1"/>
    <col min="11773" max="11773" width="19" style="5" customWidth="1"/>
    <col min="11774" max="11774" width="18.28515625" style="5" customWidth="1"/>
    <col min="11775" max="11776" width="17.42578125" style="5" customWidth="1"/>
    <col min="11777" max="11777" width="4.28515625" style="5" customWidth="1"/>
    <col min="11778" max="11778" width="19.28515625" style="5" customWidth="1"/>
    <col min="11779" max="11779" width="22.85546875" style="5" customWidth="1"/>
    <col min="11780" max="11780" width="11.42578125" style="5"/>
    <col min="11781" max="11781" width="12.5703125" style="5" bestFit="1" customWidth="1"/>
    <col min="11782" max="12013" width="11.42578125" style="5"/>
    <col min="12014" max="12014" width="7.85546875" style="5" customWidth="1"/>
    <col min="12015" max="12015" width="15.5703125" style="5" customWidth="1"/>
    <col min="12016" max="12016" width="42.85546875" style="5" customWidth="1"/>
    <col min="12017" max="12017" width="26.140625" style="5" customWidth="1"/>
    <col min="12018" max="12018" width="14.140625" style="5" customWidth="1"/>
    <col min="12019" max="12019" width="10.7109375" style="5" customWidth="1"/>
    <col min="12020" max="12020" width="16.85546875" style="5" customWidth="1"/>
    <col min="12021" max="12021" width="10.7109375" style="5" customWidth="1"/>
    <col min="12022" max="12022" width="18.5703125" style="5" customWidth="1"/>
    <col min="12023" max="12023" width="18.7109375" style="5" customWidth="1"/>
    <col min="12024" max="12025" width="10.7109375" style="5" customWidth="1"/>
    <col min="12026" max="12026" width="22.140625" style="5" customWidth="1"/>
    <col min="12027" max="12028" width="10.7109375" style="5" customWidth="1"/>
    <col min="12029" max="12029" width="19" style="5" customWidth="1"/>
    <col min="12030" max="12030" width="18.28515625" style="5" customWidth="1"/>
    <col min="12031" max="12032" width="17.42578125" style="5" customWidth="1"/>
    <col min="12033" max="12033" width="4.28515625" style="5" customWidth="1"/>
    <col min="12034" max="12034" width="19.28515625" style="5" customWidth="1"/>
    <col min="12035" max="12035" width="22.85546875" style="5" customWidth="1"/>
    <col min="12036" max="12036" width="11.42578125" style="5"/>
    <col min="12037" max="12037" width="12.5703125" style="5" bestFit="1" customWidth="1"/>
    <col min="12038" max="12269" width="11.42578125" style="5"/>
    <col min="12270" max="12270" width="7.85546875" style="5" customWidth="1"/>
    <col min="12271" max="12271" width="15.5703125" style="5" customWidth="1"/>
    <col min="12272" max="12272" width="42.85546875" style="5" customWidth="1"/>
    <col min="12273" max="12273" width="26.140625" style="5" customWidth="1"/>
    <col min="12274" max="12274" width="14.140625" style="5" customWidth="1"/>
    <col min="12275" max="12275" width="10.7109375" style="5" customWidth="1"/>
    <col min="12276" max="12276" width="16.85546875" style="5" customWidth="1"/>
    <col min="12277" max="12277" width="10.7109375" style="5" customWidth="1"/>
    <col min="12278" max="12278" width="18.5703125" style="5" customWidth="1"/>
    <col min="12279" max="12279" width="18.7109375" style="5" customWidth="1"/>
    <col min="12280" max="12281" width="10.7109375" style="5" customWidth="1"/>
    <col min="12282" max="12282" width="22.140625" style="5" customWidth="1"/>
    <col min="12283" max="12284" width="10.7109375" style="5" customWidth="1"/>
    <col min="12285" max="12285" width="19" style="5" customWidth="1"/>
    <col min="12286" max="12286" width="18.28515625" style="5" customWidth="1"/>
    <col min="12287" max="12288" width="17.42578125" style="5" customWidth="1"/>
    <col min="12289" max="12289" width="4.28515625" style="5" customWidth="1"/>
    <col min="12290" max="12290" width="19.28515625" style="5" customWidth="1"/>
    <col min="12291" max="12291" width="22.85546875" style="5" customWidth="1"/>
    <col min="12292" max="12292" width="11.42578125" style="5"/>
    <col min="12293" max="12293" width="12.5703125" style="5" bestFit="1" customWidth="1"/>
    <col min="12294" max="12525" width="11.42578125" style="5"/>
    <col min="12526" max="12526" width="7.85546875" style="5" customWidth="1"/>
    <col min="12527" max="12527" width="15.5703125" style="5" customWidth="1"/>
    <col min="12528" max="12528" width="42.85546875" style="5" customWidth="1"/>
    <col min="12529" max="12529" width="26.140625" style="5" customWidth="1"/>
    <col min="12530" max="12530" width="14.140625" style="5" customWidth="1"/>
    <col min="12531" max="12531" width="10.7109375" style="5" customWidth="1"/>
    <col min="12532" max="12532" width="16.85546875" style="5" customWidth="1"/>
    <col min="12533" max="12533" width="10.7109375" style="5" customWidth="1"/>
    <col min="12534" max="12534" width="18.5703125" style="5" customWidth="1"/>
    <col min="12535" max="12535" width="18.7109375" style="5" customWidth="1"/>
    <col min="12536" max="12537" width="10.7109375" style="5" customWidth="1"/>
    <col min="12538" max="12538" width="22.140625" style="5" customWidth="1"/>
    <col min="12539" max="12540" width="10.7109375" style="5" customWidth="1"/>
    <col min="12541" max="12541" width="19" style="5" customWidth="1"/>
    <col min="12542" max="12542" width="18.28515625" style="5" customWidth="1"/>
    <col min="12543" max="12544" width="17.42578125" style="5" customWidth="1"/>
    <col min="12545" max="12545" width="4.28515625" style="5" customWidth="1"/>
    <col min="12546" max="12546" width="19.28515625" style="5" customWidth="1"/>
    <col min="12547" max="12547" width="22.85546875" style="5" customWidth="1"/>
    <col min="12548" max="12548" width="11.42578125" style="5"/>
    <col min="12549" max="12549" width="12.5703125" style="5" bestFit="1" customWidth="1"/>
    <col min="12550" max="12781" width="11.42578125" style="5"/>
    <col min="12782" max="12782" width="7.85546875" style="5" customWidth="1"/>
    <col min="12783" max="12783" width="15.5703125" style="5" customWidth="1"/>
    <col min="12784" max="12784" width="42.85546875" style="5" customWidth="1"/>
    <col min="12785" max="12785" width="26.140625" style="5" customWidth="1"/>
    <col min="12786" max="12786" width="14.140625" style="5" customWidth="1"/>
    <col min="12787" max="12787" width="10.7109375" style="5" customWidth="1"/>
    <col min="12788" max="12788" width="16.85546875" style="5" customWidth="1"/>
    <col min="12789" max="12789" width="10.7109375" style="5" customWidth="1"/>
    <col min="12790" max="12790" width="18.5703125" style="5" customWidth="1"/>
    <col min="12791" max="12791" width="18.7109375" style="5" customWidth="1"/>
    <col min="12792" max="12793" width="10.7109375" style="5" customWidth="1"/>
    <col min="12794" max="12794" width="22.140625" style="5" customWidth="1"/>
    <col min="12795" max="12796" width="10.7109375" style="5" customWidth="1"/>
    <col min="12797" max="12797" width="19" style="5" customWidth="1"/>
    <col min="12798" max="12798" width="18.28515625" style="5" customWidth="1"/>
    <col min="12799" max="12800" width="17.42578125" style="5" customWidth="1"/>
    <col min="12801" max="12801" width="4.28515625" style="5" customWidth="1"/>
    <col min="12802" max="12802" width="19.28515625" style="5" customWidth="1"/>
    <col min="12803" max="12803" width="22.85546875" style="5" customWidth="1"/>
    <col min="12804" max="12804" width="11.42578125" style="5"/>
    <col min="12805" max="12805" width="12.5703125" style="5" bestFit="1" customWidth="1"/>
    <col min="12806" max="13037" width="11.42578125" style="5"/>
    <col min="13038" max="13038" width="7.85546875" style="5" customWidth="1"/>
    <col min="13039" max="13039" width="15.5703125" style="5" customWidth="1"/>
    <col min="13040" max="13040" width="42.85546875" style="5" customWidth="1"/>
    <col min="13041" max="13041" width="26.140625" style="5" customWidth="1"/>
    <col min="13042" max="13042" width="14.140625" style="5" customWidth="1"/>
    <col min="13043" max="13043" width="10.7109375" style="5" customWidth="1"/>
    <col min="13044" max="13044" width="16.85546875" style="5" customWidth="1"/>
    <col min="13045" max="13045" width="10.7109375" style="5" customWidth="1"/>
    <col min="13046" max="13046" width="18.5703125" style="5" customWidth="1"/>
    <col min="13047" max="13047" width="18.7109375" style="5" customWidth="1"/>
    <col min="13048" max="13049" width="10.7109375" style="5" customWidth="1"/>
    <col min="13050" max="13050" width="22.140625" style="5" customWidth="1"/>
    <col min="13051" max="13052" width="10.7109375" style="5" customWidth="1"/>
    <col min="13053" max="13053" width="19" style="5" customWidth="1"/>
    <col min="13054" max="13054" width="18.28515625" style="5" customWidth="1"/>
    <col min="13055" max="13056" width="17.42578125" style="5" customWidth="1"/>
    <col min="13057" max="13057" width="4.28515625" style="5" customWidth="1"/>
    <col min="13058" max="13058" width="19.28515625" style="5" customWidth="1"/>
    <col min="13059" max="13059" width="22.85546875" style="5" customWidth="1"/>
    <col min="13060" max="13060" width="11.42578125" style="5"/>
    <col min="13061" max="13061" width="12.5703125" style="5" bestFit="1" customWidth="1"/>
    <col min="13062" max="13293" width="11.42578125" style="5"/>
    <col min="13294" max="13294" width="7.85546875" style="5" customWidth="1"/>
    <col min="13295" max="13295" width="15.5703125" style="5" customWidth="1"/>
    <col min="13296" max="13296" width="42.85546875" style="5" customWidth="1"/>
    <col min="13297" max="13297" width="26.140625" style="5" customWidth="1"/>
    <col min="13298" max="13298" width="14.140625" style="5" customWidth="1"/>
    <col min="13299" max="13299" width="10.7109375" style="5" customWidth="1"/>
    <col min="13300" max="13300" width="16.85546875" style="5" customWidth="1"/>
    <col min="13301" max="13301" width="10.7109375" style="5" customWidth="1"/>
    <col min="13302" max="13302" width="18.5703125" style="5" customWidth="1"/>
    <col min="13303" max="13303" width="18.7109375" style="5" customWidth="1"/>
    <col min="13304" max="13305" width="10.7109375" style="5" customWidth="1"/>
    <col min="13306" max="13306" width="22.140625" style="5" customWidth="1"/>
    <col min="13307" max="13308" width="10.7109375" style="5" customWidth="1"/>
    <col min="13309" max="13309" width="19" style="5" customWidth="1"/>
    <col min="13310" max="13310" width="18.28515625" style="5" customWidth="1"/>
    <col min="13311" max="13312" width="17.42578125" style="5" customWidth="1"/>
    <col min="13313" max="13313" width="4.28515625" style="5" customWidth="1"/>
    <col min="13314" max="13314" width="19.28515625" style="5" customWidth="1"/>
    <col min="13315" max="13315" width="22.85546875" style="5" customWidth="1"/>
    <col min="13316" max="13316" width="11.42578125" style="5"/>
    <col min="13317" max="13317" width="12.5703125" style="5" bestFit="1" customWidth="1"/>
    <col min="13318" max="13549" width="11.42578125" style="5"/>
    <col min="13550" max="13550" width="7.85546875" style="5" customWidth="1"/>
    <col min="13551" max="13551" width="15.5703125" style="5" customWidth="1"/>
    <col min="13552" max="13552" width="42.85546875" style="5" customWidth="1"/>
    <col min="13553" max="13553" width="26.140625" style="5" customWidth="1"/>
    <col min="13554" max="13554" width="14.140625" style="5" customWidth="1"/>
    <col min="13555" max="13555" width="10.7109375" style="5" customWidth="1"/>
    <col min="13556" max="13556" width="16.85546875" style="5" customWidth="1"/>
    <col min="13557" max="13557" width="10.7109375" style="5" customWidth="1"/>
    <col min="13558" max="13558" width="18.5703125" style="5" customWidth="1"/>
    <col min="13559" max="13559" width="18.7109375" style="5" customWidth="1"/>
    <col min="13560" max="13561" width="10.7109375" style="5" customWidth="1"/>
    <col min="13562" max="13562" width="22.140625" style="5" customWidth="1"/>
    <col min="13563" max="13564" width="10.7109375" style="5" customWidth="1"/>
    <col min="13565" max="13565" width="19" style="5" customWidth="1"/>
    <col min="13566" max="13566" width="18.28515625" style="5" customWidth="1"/>
    <col min="13567" max="13568" width="17.42578125" style="5" customWidth="1"/>
    <col min="13569" max="13569" width="4.28515625" style="5" customWidth="1"/>
    <col min="13570" max="13570" width="19.28515625" style="5" customWidth="1"/>
    <col min="13571" max="13571" width="22.85546875" style="5" customWidth="1"/>
    <col min="13572" max="13572" width="11.42578125" style="5"/>
    <col min="13573" max="13573" width="12.5703125" style="5" bestFit="1" customWidth="1"/>
    <col min="13574" max="13805" width="11.42578125" style="5"/>
    <col min="13806" max="13806" width="7.85546875" style="5" customWidth="1"/>
    <col min="13807" max="13807" width="15.5703125" style="5" customWidth="1"/>
    <col min="13808" max="13808" width="42.85546875" style="5" customWidth="1"/>
    <col min="13809" max="13809" width="26.140625" style="5" customWidth="1"/>
    <col min="13810" max="13810" width="14.140625" style="5" customWidth="1"/>
    <col min="13811" max="13811" width="10.7109375" style="5" customWidth="1"/>
    <col min="13812" max="13812" width="16.85546875" style="5" customWidth="1"/>
    <col min="13813" max="13813" width="10.7109375" style="5" customWidth="1"/>
    <col min="13814" max="13814" width="18.5703125" style="5" customWidth="1"/>
    <col min="13815" max="13815" width="18.7109375" style="5" customWidth="1"/>
    <col min="13816" max="13817" width="10.7109375" style="5" customWidth="1"/>
    <col min="13818" max="13818" width="22.140625" style="5" customWidth="1"/>
    <col min="13819" max="13820" width="10.7109375" style="5" customWidth="1"/>
    <col min="13821" max="13821" width="19" style="5" customWidth="1"/>
    <col min="13822" max="13822" width="18.28515625" style="5" customWidth="1"/>
    <col min="13823" max="13824" width="17.42578125" style="5" customWidth="1"/>
    <col min="13825" max="13825" width="4.28515625" style="5" customWidth="1"/>
    <col min="13826" max="13826" width="19.28515625" style="5" customWidth="1"/>
    <col min="13827" max="13827" width="22.85546875" style="5" customWidth="1"/>
    <col min="13828" max="13828" width="11.42578125" style="5"/>
    <col min="13829" max="13829" width="12.5703125" style="5" bestFit="1" customWidth="1"/>
    <col min="13830" max="14061" width="11.42578125" style="5"/>
    <col min="14062" max="14062" width="7.85546875" style="5" customWidth="1"/>
    <col min="14063" max="14063" width="15.5703125" style="5" customWidth="1"/>
    <col min="14064" max="14064" width="42.85546875" style="5" customWidth="1"/>
    <col min="14065" max="14065" width="26.140625" style="5" customWidth="1"/>
    <col min="14066" max="14066" width="14.140625" style="5" customWidth="1"/>
    <col min="14067" max="14067" width="10.7109375" style="5" customWidth="1"/>
    <col min="14068" max="14068" width="16.85546875" style="5" customWidth="1"/>
    <col min="14069" max="14069" width="10.7109375" style="5" customWidth="1"/>
    <col min="14070" max="14070" width="18.5703125" style="5" customWidth="1"/>
    <col min="14071" max="14071" width="18.7109375" style="5" customWidth="1"/>
    <col min="14072" max="14073" width="10.7109375" style="5" customWidth="1"/>
    <col min="14074" max="14074" width="22.140625" style="5" customWidth="1"/>
    <col min="14075" max="14076" width="10.7109375" style="5" customWidth="1"/>
    <col min="14077" max="14077" width="19" style="5" customWidth="1"/>
    <col min="14078" max="14078" width="18.28515625" style="5" customWidth="1"/>
    <col min="14079" max="14080" width="17.42578125" style="5" customWidth="1"/>
    <col min="14081" max="14081" width="4.28515625" style="5" customWidth="1"/>
    <col min="14082" max="14082" width="19.28515625" style="5" customWidth="1"/>
    <col min="14083" max="14083" width="22.85546875" style="5" customWidth="1"/>
    <col min="14084" max="14084" width="11.42578125" style="5"/>
    <col min="14085" max="14085" width="12.5703125" style="5" bestFit="1" customWidth="1"/>
    <col min="14086" max="14317" width="11.42578125" style="5"/>
    <col min="14318" max="14318" width="7.85546875" style="5" customWidth="1"/>
    <col min="14319" max="14319" width="15.5703125" style="5" customWidth="1"/>
    <col min="14320" max="14320" width="42.85546875" style="5" customWidth="1"/>
    <col min="14321" max="14321" width="26.140625" style="5" customWidth="1"/>
    <col min="14322" max="14322" width="14.140625" style="5" customWidth="1"/>
    <col min="14323" max="14323" width="10.7109375" style="5" customWidth="1"/>
    <col min="14324" max="14324" width="16.85546875" style="5" customWidth="1"/>
    <col min="14325" max="14325" width="10.7109375" style="5" customWidth="1"/>
    <col min="14326" max="14326" width="18.5703125" style="5" customWidth="1"/>
    <col min="14327" max="14327" width="18.7109375" style="5" customWidth="1"/>
    <col min="14328" max="14329" width="10.7109375" style="5" customWidth="1"/>
    <col min="14330" max="14330" width="22.140625" style="5" customWidth="1"/>
    <col min="14331" max="14332" width="10.7109375" style="5" customWidth="1"/>
    <col min="14333" max="14333" width="19" style="5" customWidth="1"/>
    <col min="14334" max="14334" width="18.28515625" style="5" customWidth="1"/>
    <col min="14335" max="14336" width="17.42578125" style="5" customWidth="1"/>
    <col min="14337" max="14337" width="4.28515625" style="5" customWidth="1"/>
    <col min="14338" max="14338" width="19.28515625" style="5" customWidth="1"/>
    <col min="14339" max="14339" width="22.85546875" style="5" customWidth="1"/>
    <col min="14340" max="14340" width="11.42578125" style="5"/>
    <col min="14341" max="14341" width="12.5703125" style="5" bestFit="1" customWidth="1"/>
    <col min="14342" max="14573" width="11.42578125" style="5"/>
    <col min="14574" max="14574" width="7.85546875" style="5" customWidth="1"/>
    <col min="14575" max="14575" width="15.5703125" style="5" customWidth="1"/>
    <col min="14576" max="14576" width="42.85546875" style="5" customWidth="1"/>
    <col min="14577" max="14577" width="26.140625" style="5" customWidth="1"/>
    <col min="14578" max="14578" width="14.140625" style="5" customWidth="1"/>
    <col min="14579" max="14579" width="10.7109375" style="5" customWidth="1"/>
    <col min="14580" max="14580" width="16.85546875" style="5" customWidth="1"/>
    <col min="14581" max="14581" width="10.7109375" style="5" customWidth="1"/>
    <col min="14582" max="14582" width="18.5703125" style="5" customWidth="1"/>
    <col min="14583" max="14583" width="18.7109375" style="5" customWidth="1"/>
    <col min="14584" max="14585" width="10.7109375" style="5" customWidth="1"/>
    <col min="14586" max="14586" width="22.140625" style="5" customWidth="1"/>
    <col min="14587" max="14588" width="10.7109375" style="5" customWidth="1"/>
    <col min="14589" max="14589" width="19" style="5" customWidth="1"/>
    <col min="14590" max="14590" width="18.28515625" style="5" customWidth="1"/>
    <col min="14591" max="14592" width="17.42578125" style="5" customWidth="1"/>
    <col min="14593" max="14593" width="4.28515625" style="5" customWidth="1"/>
    <col min="14594" max="14594" width="19.28515625" style="5" customWidth="1"/>
    <col min="14595" max="14595" width="22.85546875" style="5" customWidth="1"/>
    <col min="14596" max="14596" width="11.42578125" style="5"/>
    <col min="14597" max="14597" width="12.5703125" style="5" bestFit="1" customWidth="1"/>
    <col min="14598" max="14829" width="11.42578125" style="5"/>
    <col min="14830" max="14830" width="7.85546875" style="5" customWidth="1"/>
    <col min="14831" max="14831" width="15.5703125" style="5" customWidth="1"/>
    <col min="14832" max="14832" width="42.85546875" style="5" customWidth="1"/>
    <col min="14833" max="14833" width="26.140625" style="5" customWidth="1"/>
    <col min="14834" max="14834" width="14.140625" style="5" customWidth="1"/>
    <col min="14835" max="14835" width="10.7109375" style="5" customWidth="1"/>
    <col min="14836" max="14836" width="16.85546875" style="5" customWidth="1"/>
    <col min="14837" max="14837" width="10.7109375" style="5" customWidth="1"/>
    <col min="14838" max="14838" width="18.5703125" style="5" customWidth="1"/>
    <col min="14839" max="14839" width="18.7109375" style="5" customWidth="1"/>
    <col min="14840" max="14841" width="10.7109375" style="5" customWidth="1"/>
    <col min="14842" max="14842" width="22.140625" style="5" customWidth="1"/>
    <col min="14843" max="14844" width="10.7109375" style="5" customWidth="1"/>
    <col min="14845" max="14845" width="19" style="5" customWidth="1"/>
    <col min="14846" max="14846" width="18.28515625" style="5" customWidth="1"/>
    <col min="14847" max="14848" width="17.42578125" style="5" customWidth="1"/>
    <col min="14849" max="14849" width="4.28515625" style="5" customWidth="1"/>
    <col min="14850" max="14850" width="19.28515625" style="5" customWidth="1"/>
    <col min="14851" max="14851" width="22.85546875" style="5" customWidth="1"/>
    <col min="14852" max="14852" width="11.42578125" style="5"/>
    <col min="14853" max="14853" width="12.5703125" style="5" bestFit="1" customWidth="1"/>
    <col min="14854" max="15085" width="11.42578125" style="5"/>
    <col min="15086" max="15086" width="7.85546875" style="5" customWidth="1"/>
    <col min="15087" max="15087" width="15.5703125" style="5" customWidth="1"/>
    <col min="15088" max="15088" width="42.85546875" style="5" customWidth="1"/>
    <col min="15089" max="15089" width="26.140625" style="5" customWidth="1"/>
    <col min="15090" max="15090" width="14.140625" style="5" customWidth="1"/>
    <col min="15091" max="15091" width="10.7109375" style="5" customWidth="1"/>
    <col min="15092" max="15092" width="16.85546875" style="5" customWidth="1"/>
    <col min="15093" max="15093" width="10.7109375" style="5" customWidth="1"/>
    <col min="15094" max="15094" width="18.5703125" style="5" customWidth="1"/>
    <col min="15095" max="15095" width="18.7109375" style="5" customWidth="1"/>
    <col min="15096" max="15097" width="10.7109375" style="5" customWidth="1"/>
    <col min="15098" max="15098" width="22.140625" style="5" customWidth="1"/>
    <col min="15099" max="15100" width="10.7109375" style="5" customWidth="1"/>
    <col min="15101" max="15101" width="19" style="5" customWidth="1"/>
    <col min="15102" max="15102" width="18.28515625" style="5" customWidth="1"/>
    <col min="15103" max="15104" width="17.42578125" style="5" customWidth="1"/>
    <col min="15105" max="15105" width="4.28515625" style="5" customWidth="1"/>
    <col min="15106" max="15106" width="19.28515625" style="5" customWidth="1"/>
    <col min="15107" max="15107" width="22.85546875" style="5" customWidth="1"/>
    <col min="15108" max="15108" width="11.42578125" style="5"/>
    <col min="15109" max="15109" width="12.5703125" style="5" bestFit="1" customWidth="1"/>
    <col min="15110" max="15341" width="11.42578125" style="5"/>
    <col min="15342" max="15342" width="7.85546875" style="5" customWidth="1"/>
    <col min="15343" max="15343" width="15.5703125" style="5" customWidth="1"/>
    <col min="15344" max="15344" width="42.85546875" style="5" customWidth="1"/>
    <col min="15345" max="15345" width="26.140625" style="5" customWidth="1"/>
    <col min="15346" max="15346" width="14.140625" style="5" customWidth="1"/>
    <col min="15347" max="15347" width="10.7109375" style="5" customWidth="1"/>
    <col min="15348" max="15348" width="16.85546875" style="5" customWidth="1"/>
    <col min="15349" max="15349" width="10.7109375" style="5" customWidth="1"/>
    <col min="15350" max="15350" width="18.5703125" style="5" customWidth="1"/>
    <col min="15351" max="15351" width="18.7109375" style="5" customWidth="1"/>
    <col min="15352" max="15353" width="10.7109375" style="5" customWidth="1"/>
    <col min="15354" max="15354" width="22.140625" style="5" customWidth="1"/>
    <col min="15355" max="15356" width="10.7109375" style="5" customWidth="1"/>
    <col min="15357" max="15357" width="19" style="5" customWidth="1"/>
    <col min="15358" max="15358" width="18.28515625" style="5" customWidth="1"/>
    <col min="15359" max="15360" width="17.42578125" style="5" customWidth="1"/>
    <col min="15361" max="15361" width="4.28515625" style="5" customWidth="1"/>
    <col min="15362" max="15362" width="19.28515625" style="5" customWidth="1"/>
    <col min="15363" max="15363" width="22.85546875" style="5" customWidth="1"/>
    <col min="15364" max="15364" width="11.42578125" style="5"/>
    <col min="15365" max="15365" width="12.5703125" style="5" bestFit="1" customWidth="1"/>
    <col min="15366" max="15597" width="11.42578125" style="5"/>
    <col min="15598" max="15598" width="7.85546875" style="5" customWidth="1"/>
    <col min="15599" max="15599" width="15.5703125" style="5" customWidth="1"/>
    <col min="15600" max="15600" width="42.85546875" style="5" customWidth="1"/>
    <col min="15601" max="15601" width="26.140625" style="5" customWidth="1"/>
    <col min="15602" max="15602" width="14.140625" style="5" customWidth="1"/>
    <col min="15603" max="15603" width="10.7109375" style="5" customWidth="1"/>
    <col min="15604" max="15604" width="16.85546875" style="5" customWidth="1"/>
    <col min="15605" max="15605" width="10.7109375" style="5" customWidth="1"/>
    <col min="15606" max="15606" width="18.5703125" style="5" customWidth="1"/>
    <col min="15607" max="15607" width="18.7109375" style="5" customWidth="1"/>
    <col min="15608" max="15609" width="10.7109375" style="5" customWidth="1"/>
    <col min="15610" max="15610" width="22.140625" style="5" customWidth="1"/>
    <col min="15611" max="15612" width="10.7109375" style="5" customWidth="1"/>
    <col min="15613" max="15613" width="19" style="5" customWidth="1"/>
    <col min="15614" max="15614" width="18.28515625" style="5" customWidth="1"/>
    <col min="15615" max="15616" width="17.42578125" style="5" customWidth="1"/>
    <col min="15617" max="15617" width="4.28515625" style="5" customWidth="1"/>
    <col min="15618" max="15618" width="19.28515625" style="5" customWidth="1"/>
    <col min="15619" max="15619" width="22.85546875" style="5" customWidth="1"/>
    <col min="15620" max="15620" width="11.42578125" style="5"/>
    <col min="15621" max="15621" width="12.5703125" style="5" bestFit="1" customWidth="1"/>
    <col min="15622" max="15853" width="11.42578125" style="5"/>
    <col min="15854" max="15854" width="7.85546875" style="5" customWidth="1"/>
    <col min="15855" max="15855" width="15.5703125" style="5" customWidth="1"/>
    <col min="15856" max="15856" width="42.85546875" style="5" customWidth="1"/>
    <col min="15857" max="15857" width="26.140625" style="5" customWidth="1"/>
    <col min="15858" max="15858" width="14.140625" style="5" customWidth="1"/>
    <col min="15859" max="15859" width="10.7109375" style="5" customWidth="1"/>
    <col min="15860" max="15860" width="16.85546875" style="5" customWidth="1"/>
    <col min="15861" max="15861" width="10.7109375" style="5" customWidth="1"/>
    <col min="15862" max="15862" width="18.5703125" style="5" customWidth="1"/>
    <col min="15863" max="15863" width="18.7109375" style="5" customWidth="1"/>
    <col min="15864" max="15865" width="10.7109375" style="5" customWidth="1"/>
    <col min="15866" max="15866" width="22.140625" style="5" customWidth="1"/>
    <col min="15867" max="15868" width="10.7109375" style="5" customWidth="1"/>
    <col min="15869" max="15869" width="19" style="5" customWidth="1"/>
    <col min="15870" max="15870" width="18.28515625" style="5" customWidth="1"/>
    <col min="15871" max="15872" width="17.42578125" style="5" customWidth="1"/>
    <col min="15873" max="15873" width="4.28515625" style="5" customWidth="1"/>
    <col min="15874" max="15874" width="19.28515625" style="5" customWidth="1"/>
    <col min="15875" max="15875" width="22.85546875" style="5" customWidth="1"/>
    <col min="15876" max="15876" width="11.42578125" style="5"/>
    <col min="15877" max="15877" width="12.5703125" style="5" bestFit="1" customWidth="1"/>
    <col min="15878" max="16109" width="11.42578125" style="5"/>
    <col min="16110" max="16110" width="7.85546875" style="5" customWidth="1"/>
    <col min="16111" max="16111" width="15.5703125" style="5" customWidth="1"/>
    <col min="16112" max="16112" width="42.85546875" style="5" customWidth="1"/>
    <col min="16113" max="16113" width="26.140625" style="5" customWidth="1"/>
    <col min="16114" max="16114" width="14.140625" style="5" customWidth="1"/>
    <col min="16115" max="16115" width="10.7109375" style="5" customWidth="1"/>
    <col min="16116" max="16116" width="16.85546875" style="5" customWidth="1"/>
    <col min="16117" max="16117" width="10.7109375" style="5" customWidth="1"/>
    <col min="16118" max="16118" width="18.5703125" style="5" customWidth="1"/>
    <col min="16119" max="16119" width="18.7109375" style="5" customWidth="1"/>
    <col min="16120" max="16121" width="10.7109375" style="5" customWidth="1"/>
    <col min="16122" max="16122" width="22.140625" style="5" customWidth="1"/>
    <col min="16123" max="16124" width="10.7109375" style="5" customWidth="1"/>
    <col min="16125" max="16125" width="19" style="5" customWidth="1"/>
    <col min="16126" max="16126" width="18.28515625" style="5" customWidth="1"/>
    <col min="16127" max="16128" width="17.42578125" style="5" customWidth="1"/>
    <col min="16129" max="16129" width="4.28515625" style="5" customWidth="1"/>
    <col min="16130" max="16130" width="19.28515625" style="5" customWidth="1"/>
    <col min="16131" max="16131" width="22.85546875" style="5" customWidth="1"/>
    <col min="16132" max="16132" width="11.42578125" style="5"/>
    <col min="16133" max="16133" width="12.5703125" style="5" bestFit="1" customWidth="1"/>
    <col min="16134" max="16384" width="11.42578125" style="5"/>
  </cols>
  <sheetData>
    <row r="1" spans="1:19" ht="18">
      <c r="A1" s="1" t="s">
        <v>0</v>
      </c>
      <c r="B1" s="2"/>
      <c r="C1" s="3"/>
      <c r="D1" s="21"/>
      <c r="E1" s="21"/>
      <c r="F1" s="4"/>
      <c r="G1" s="4"/>
      <c r="H1" s="4"/>
      <c r="I1" s="4"/>
      <c r="J1" s="21"/>
      <c r="K1" s="21"/>
      <c r="L1" s="21"/>
      <c r="M1" s="21"/>
      <c r="N1" s="21"/>
      <c r="O1" s="21"/>
      <c r="P1" s="21"/>
      <c r="Q1" s="21"/>
      <c r="R1" s="21"/>
      <c r="S1" s="21"/>
    </row>
    <row r="2" spans="1:19" ht="27.75">
      <c r="A2" s="1" t="s">
        <v>1</v>
      </c>
      <c r="B2" s="2"/>
      <c r="C2" s="3"/>
      <c r="D2" s="21"/>
      <c r="E2" s="133" t="s">
        <v>2</v>
      </c>
      <c r="F2" s="133"/>
      <c r="G2" s="133"/>
      <c r="H2" s="133"/>
      <c r="I2" s="133"/>
      <c r="J2" s="133"/>
      <c r="K2" s="133"/>
      <c r="L2" s="133"/>
      <c r="M2" s="133"/>
      <c r="N2" s="21"/>
      <c r="O2" s="21"/>
      <c r="P2" s="21"/>
      <c r="Q2" s="21"/>
      <c r="R2" s="21"/>
      <c r="S2" s="21"/>
    </row>
    <row r="3" spans="1:19">
      <c r="A3" s="4"/>
      <c r="B3" s="4"/>
      <c r="C3" s="4"/>
      <c r="D3" s="21"/>
      <c r="E3" s="21"/>
      <c r="F3" s="4"/>
      <c r="G3" s="4"/>
      <c r="H3" s="4"/>
      <c r="I3" s="4"/>
      <c r="J3" s="21"/>
      <c r="K3" s="21"/>
      <c r="L3" s="21"/>
      <c r="M3" s="21"/>
      <c r="N3" s="21"/>
      <c r="O3" s="21"/>
      <c r="P3" s="21"/>
      <c r="Q3" s="21"/>
      <c r="R3" s="21"/>
      <c r="S3" s="21"/>
    </row>
    <row r="4" spans="1:19" ht="31.5">
      <c r="A4" s="6" t="s">
        <v>3</v>
      </c>
      <c r="B4" s="7"/>
      <c r="C4" s="4"/>
      <c r="D4" s="21"/>
      <c r="E4" s="128"/>
      <c r="F4" s="128"/>
      <c r="G4" s="128"/>
      <c r="H4" s="128"/>
      <c r="I4" s="128"/>
      <c r="J4" s="128"/>
      <c r="K4" s="128"/>
      <c r="L4" s="128"/>
      <c r="M4" s="128"/>
      <c r="N4" s="22"/>
      <c r="O4" s="21"/>
      <c r="P4" s="21"/>
      <c r="Q4" s="21"/>
      <c r="R4" s="21"/>
      <c r="S4" s="21"/>
    </row>
    <row r="5" spans="1:19" ht="27.75">
      <c r="A5" s="4"/>
      <c r="B5" s="4"/>
      <c r="C5" s="4"/>
      <c r="D5" s="134" t="s">
        <v>73</v>
      </c>
      <c r="E5" s="134"/>
      <c r="F5" s="134"/>
      <c r="G5" s="134"/>
      <c r="H5" s="134"/>
      <c r="I5" s="134"/>
      <c r="J5" s="134"/>
      <c r="K5" s="134"/>
      <c r="L5" s="134"/>
      <c r="M5" s="134"/>
      <c r="N5" s="134"/>
      <c r="O5" s="21"/>
      <c r="P5" s="21"/>
      <c r="Q5" s="21"/>
      <c r="R5" s="21"/>
      <c r="S5" s="21"/>
    </row>
    <row r="6" spans="1:19">
      <c r="A6" s="4"/>
      <c r="B6" s="4"/>
      <c r="C6" s="4"/>
      <c r="D6" s="21"/>
      <c r="E6" s="21"/>
      <c r="F6" s="4"/>
      <c r="G6" s="4"/>
      <c r="H6" s="4"/>
      <c r="I6" s="4"/>
      <c r="J6" s="21"/>
      <c r="K6" s="21"/>
      <c r="L6" s="21"/>
      <c r="M6" s="21"/>
      <c r="N6" s="21"/>
      <c r="O6" s="21"/>
      <c r="P6" s="21"/>
      <c r="Q6" s="21"/>
      <c r="R6" s="21"/>
      <c r="S6" s="21"/>
    </row>
    <row r="7" spans="1:19" ht="21" thickBot="1">
      <c r="A7" s="4"/>
      <c r="B7" s="4"/>
      <c r="C7" s="6" t="s">
        <v>4</v>
      </c>
      <c r="D7" s="8" t="s">
        <v>77</v>
      </c>
      <c r="E7" s="21"/>
      <c r="F7" s="4"/>
      <c r="G7" s="4"/>
      <c r="H7" s="4"/>
      <c r="I7" s="4"/>
      <c r="J7" s="21"/>
      <c r="K7" s="21"/>
      <c r="L7" s="21"/>
      <c r="M7" s="21"/>
      <c r="N7" s="21"/>
      <c r="O7" s="21"/>
      <c r="P7" s="21"/>
      <c r="Q7" s="21"/>
      <c r="R7" s="21"/>
      <c r="S7" s="21"/>
    </row>
    <row r="8" spans="1:19">
      <c r="A8" s="4"/>
      <c r="B8" s="4"/>
      <c r="C8" s="7"/>
      <c r="D8" s="9"/>
      <c r="E8" s="21"/>
      <c r="F8" s="4"/>
      <c r="G8" s="4"/>
      <c r="H8" s="4"/>
      <c r="I8" s="4"/>
      <c r="J8" s="21"/>
      <c r="K8" s="21"/>
      <c r="L8" s="21"/>
      <c r="M8" s="135"/>
      <c r="N8" s="135"/>
      <c r="O8" s="135"/>
      <c r="P8" s="135"/>
      <c r="Q8" s="135"/>
      <c r="R8" s="135"/>
      <c r="S8" s="135"/>
    </row>
    <row r="9" spans="1:19" ht="28.5" customHeight="1" thickBot="1">
      <c r="A9" s="4"/>
      <c r="B9" s="4"/>
      <c r="C9" s="6" t="s">
        <v>5</v>
      </c>
      <c r="D9" s="136" t="s">
        <v>78</v>
      </c>
      <c r="E9" s="137"/>
      <c r="F9" s="137"/>
      <c r="G9" s="137"/>
      <c r="H9" s="137"/>
      <c r="I9" s="137"/>
      <c r="J9" s="137"/>
      <c r="K9" s="21"/>
      <c r="L9" s="21"/>
      <c r="M9" s="23"/>
      <c r="N9" s="23"/>
      <c r="O9" s="23"/>
      <c r="P9" s="23"/>
      <c r="Q9" s="23"/>
      <c r="R9" s="23"/>
      <c r="S9" s="23"/>
    </row>
    <row r="10" spans="1:19">
      <c r="A10" s="4"/>
      <c r="B10" s="7"/>
      <c r="C10" s="4"/>
      <c r="D10" s="21"/>
      <c r="E10" s="21"/>
      <c r="F10" s="4"/>
      <c r="G10" s="4"/>
      <c r="H10" s="4"/>
      <c r="I10" s="4"/>
      <c r="J10" s="21"/>
      <c r="K10" s="21"/>
      <c r="L10" s="21"/>
      <c r="M10" s="21"/>
      <c r="N10" s="21"/>
      <c r="O10" s="21"/>
      <c r="P10" s="21"/>
      <c r="Q10" s="21"/>
      <c r="R10" s="21"/>
      <c r="S10" s="21"/>
    </row>
    <row r="11" spans="1:19" ht="37.5" customHeight="1">
      <c r="A11" s="10"/>
      <c r="B11" s="14" t="s">
        <v>30</v>
      </c>
      <c r="C11" s="15" t="s">
        <v>31</v>
      </c>
      <c r="D11" s="21"/>
      <c r="E11" s="21"/>
      <c r="F11" s="4"/>
      <c r="G11" s="4"/>
      <c r="H11" s="4"/>
      <c r="I11" s="4"/>
      <c r="J11" s="21"/>
      <c r="K11" s="21"/>
      <c r="L11" s="21"/>
      <c r="M11" s="21"/>
      <c r="N11" s="141"/>
      <c r="O11" s="135"/>
      <c r="P11" s="135"/>
      <c r="Q11" s="138"/>
      <c r="R11" s="139"/>
      <c r="S11" s="139"/>
    </row>
    <row r="12" spans="1:19" ht="30" customHeight="1">
      <c r="A12" s="10"/>
      <c r="B12" s="11"/>
      <c r="C12" s="11"/>
      <c r="D12" s="21"/>
      <c r="E12" s="21"/>
      <c r="F12" s="4"/>
      <c r="G12" s="4"/>
      <c r="H12" s="4"/>
      <c r="I12" s="4"/>
      <c r="J12" s="21"/>
      <c r="K12" s="21"/>
      <c r="L12" s="21"/>
      <c r="M12" s="21"/>
      <c r="N12" s="135"/>
      <c r="O12" s="135"/>
      <c r="P12" s="135"/>
      <c r="Q12" s="139"/>
      <c r="R12" s="139"/>
      <c r="S12" s="139"/>
    </row>
    <row r="13" spans="1:19" ht="15" customHeight="1">
      <c r="A13" s="4"/>
      <c r="B13" s="4"/>
      <c r="C13" s="4"/>
      <c r="D13" s="21"/>
      <c r="E13" s="21"/>
      <c r="F13" s="4"/>
      <c r="G13" s="4"/>
      <c r="H13" s="4"/>
      <c r="I13" s="4"/>
      <c r="J13" s="21"/>
      <c r="K13" s="21"/>
      <c r="L13" s="21"/>
      <c r="M13" s="21"/>
      <c r="N13" s="142"/>
      <c r="O13" s="142"/>
      <c r="P13" s="142"/>
      <c r="Q13" s="140"/>
      <c r="R13" s="140"/>
      <c r="S13" s="140"/>
    </row>
    <row r="14" spans="1:19" ht="30" customHeight="1">
      <c r="A14" s="31" t="s">
        <v>6</v>
      </c>
      <c r="B14" s="34" t="s">
        <v>93</v>
      </c>
      <c r="C14" s="35"/>
      <c r="D14" s="40" t="s">
        <v>7</v>
      </c>
      <c r="E14" s="40"/>
      <c r="F14" s="43" t="s">
        <v>70</v>
      </c>
      <c r="G14" s="44"/>
      <c r="H14" s="43" t="s">
        <v>71</v>
      </c>
      <c r="I14" s="44"/>
      <c r="J14" s="68" t="s">
        <v>8</v>
      </c>
      <c r="K14" s="69"/>
      <c r="L14" s="69"/>
      <c r="M14" s="69"/>
      <c r="N14" s="69"/>
      <c r="O14" s="69"/>
      <c r="P14" s="69"/>
      <c r="Q14" s="69"/>
      <c r="R14" s="69"/>
      <c r="S14" s="69"/>
    </row>
    <row r="15" spans="1:19" ht="30" customHeight="1">
      <c r="A15" s="32"/>
      <c r="B15" s="36"/>
      <c r="C15" s="37"/>
      <c r="D15" s="27" t="s">
        <v>9</v>
      </c>
      <c r="E15" s="27" t="s">
        <v>10</v>
      </c>
      <c r="F15" s="45"/>
      <c r="G15" s="46"/>
      <c r="H15" s="45"/>
      <c r="I15" s="46"/>
      <c r="J15" s="70"/>
      <c r="K15" s="71"/>
      <c r="L15" s="71"/>
      <c r="M15" s="71"/>
      <c r="N15" s="71"/>
      <c r="O15" s="71"/>
      <c r="P15" s="71"/>
      <c r="Q15" s="71"/>
      <c r="R15" s="71"/>
      <c r="S15" s="71"/>
    </row>
    <row r="16" spans="1:19" ht="30" customHeight="1">
      <c r="A16" s="33"/>
      <c r="B16" s="38"/>
      <c r="C16" s="39"/>
      <c r="D16" s="28" t="s">
        <v>11</v>
      </c>
      <c r="E16" s="28" t="s">
        <v>12</v>
      </c>
      <c r="F16" s="42" t="s">
        <v>13</v>
      </c>
      <c r="G16" s="42"/>
      <c r="H16" s="42" t="s">
        <v>14</v>
      </c>
      <c r="I16" s="42"/>
      <c r="J16" s="72"/>
      <c r="K16" s="73"/>
      <c r="L16" s="73"/>
      <c r="M16" s="73"/>
      <c r="N16" s="73"/>
      <c r="O16" s="73"/>
      <c r="P16" s="73"/>
      <c r="Q16" s="73"/>
      <c r="R16" s="73"/>
      <c r="S16" s="73"/>
    </row>
    <row r="17" spans="1:19" ht="68.25" customHeight="1">
      <c r="A17" s="75">
        <v>1</v>
      </c>
      <c r="B17" s="78" t="s">
        <v>15</v>
      </c>
      <c r="C17" s="80" t="s">
        <v>32</v>
      </c>
      <c r="D17" s="82">
        <f>IF(D21=0,0,ROUND(D19/D21*100,1))</f>
        <v>23.4</v>
      </c>
      <c r="E17" s="82">
        <f>IF(E21=0,0,ROUND(E19/E21*100,1))</f>
        <v>28.8</v>
      </c>
      <c r="F17" s="58">
        <f>E17-D17</f>
        <v>5.4000000000000021</v>
      </c>
      <c r="G17" s="59"/>
      <c r="H17" s="84">
        <f>IF(D17=0,0,ROUND(E17/D17*100,1))</f>
        <v>123.1</v>
      </c>
      <c r="I17" s="85"/>
      <c r="J17" s="47" t="s">
        <v>23</v>
      </c>
      <c r="K17" s="48"/>
      <c r="L17" s="48"/>
      <c r="M17" s="48"/>
      <c r="N17" s="48"/>
      <c r="O17" s="48"/>
      <c r="P17" s="48"/>
      <c r="Q17" s="48"/>
      <c r="R17" s="48"/>
      <c r="S17" s="49"/>
    </row>
    <row r="18" spans="1:19" ht="272.25" customHeight="1">
      <c r="A18" s="76"/>
      <c r="B18" s="79"/>
      <c r="C18" s="81"/>
      <c r="D18" s="83"/>
      <c r="E18" s="83"/>
      <c r="F18" s="60"/>
      <c r="G18" s="61"/>
      <c r="H18" s="86"/>
      <c r="I18" s="87"/>
      <c r="J18" s="106" t="s">
        <v>80</v>
      </c>
      <c r="K18" s="107"/>
      <c r="L18" s="107"/>
      <c r="M18" s="107"/>
      <c r="N18" s="107"/>
      <c r="O18" s="107"/>
      <c r="P18" s="107"/>
      <c r="Q18" s="107"/>
      <c r="R18" s="107"/>
      <c r="S18" s="108"/>
    </row>
    <row r="19" spans="1:19" ht="39.75" customHeight="1">
      <c r="A19" s="76"/>
      <c r="B19" s="53" t="s">
        <v>16</v>
      </c>
      <c r="C19" s="124" t="s">
        <v>33</v>
      </c>
      <c r="D19" s="126">
        <v>1464</v>
      </c>
      <c r="E19" s="126">
        <v>1487</v>
      </c>
      <c r="F19" s="58">
        <f t="shared" ref="F19" si="0">E19-D19</f>
        <v>23</v>
      </c>
      <c r="G19" s="59"/>
      <c r="H19" s="58">
        <f t="shared" ref="H19" si="1">IF(D19=0,0,ROUND(E19/D19*100,1))</f>
        <v>101.6</v>
      </c>
      <c r="I19" s="59"/>
      <c r="J19" s="47" t="s">
        <v>29</v>
      </c>
      <c r="K19" s="48"/>
      <c r="L19" s="48"/>
      <c r="M19" s="48"/>
      <c r="N19" s="48"/>
      <c r="O19" s="48"/>
      <c r="P19" s="48"/>
      <c r="Q19" s="48"/>
      <c r="R19" s="48"/>
      <c r="S19" s="49"/>
    </row>
    <row r="20" spans="1:19" ht="166.5" customHeight="1">
      <c r="A20" s="76"/>
      <c r="B20" s="54"/>
      <c r="C20" s="125"/>
      <c r="D20" s="127"/>
      <c r="E20" s="127"/>
      <c r="F20" s="60"/>
      <c r="G20" s="61"/>
      <c r="H20" s="60"/>
      <c r="I20" s="61"/>
      <c r="J20" s="62"/>
      <c r="K20" s="63"/>
      <c r="L20" s="63"/>
      <c r="M20" s="63"/>
      <c r="N20" s="63"/>
      <c r="O20" s="63"/>
      <c r="P20" s="63"/>
      <c r="Q20" s="63"/>
      <c r="R20" s="63"/>
      <c r="S20" s="64"/>
    </row>
    <row r="21" spans="1:19" ht="36" customHeight="1">
      <c r="A21" s="76"/>
      <c r="B21" s="53" t="s">
        <v>17</v>
      </c>
      <c r="C21" s="55" t="s">
        <v>34</v>
      </c>
      <c r="D21" s="126">
        <v>6250</v>
      </c>
      <c r="E21" s="126">
        <v>5155</v>
      </c>
      <c r="F21" s="58">
        <f>E21-D21</f>
        <v>-1095</v>
      </c>
      <c r="G21" s="59"/>
      <c r="H21" s="58">
        <f>IF(D21=0,0,ROUND(E21/D21*100,1))</f>
        <v>82.5</v>
      </c>
      <c r="I21" s="59"/>
      <c r="J21" s="47" t="s">
        <v>22</v>
      </c>
      <c r="K21" s="48"/>
      <c r="L21" s="48"/>
      <c r="M21" s="48"/>
      <c r="N21" s="48"/>
      <c r="O21" s="48"/>
      <c r="P21" s="48"/>
      <c r="Q21" s="48"/>
      <c r="R21" s="48"/>
      <c r="S21" s="49"/>
    </row>
    <row r="22" spans="1:19" ht="157.5" customHeight="1">
      <c r="A22" s="77"/>
      <c r="B22" s="54"/>
      <c r="C22" s="56"/>
      <c r="D22" s="127"/>
      <c r="E22" s="127"/>
      <c r="F22" s="60"/>
      <c r="G22" s="61"/>
      <c r="H22" s="60"/>
      <c r="I22" s="61"/>
      <c r="J22" s="62"/>
      <c r="K22" s="63"/>
      <c r="L22" s="63"/>
      <c r="M22" s="63"/>
      <c r="N22" s="63"/>
      <c r="O22" s="63"/>
      <c r="P22" s="63"/>
      <c r="Q22" s="63"/>
      <c r="R22" s="63"/>
      <c r="S22" s="64"/>
    </row>
    <row r="23" spans="1:19" ht="39" customHeight="1">
      <c r="A23" s="12"/>
      <c r="B23" s="13"/>
      <c r="C23" s="13"/>
      <c r="D23" s="13"/>
      <c r="E23" s="13"/>
      <c r="F23" s="13"/>
      <c r="G23" s="13"/>
      <c r="H23" s="13"/>
      <c r="I23" s="13"/>
      <c r="J23" s="13"/>
      <c r="K23" s="13"/>
      <c r="L23" s="13"/>
      <c r="M23" s="13"/>
      <c r="N23" s="13"/>
      <c r="O23" s="13"/>
      <c r="P23" s="13"/>
      <c r="Q23" s="13"/>
      <c r="R23" s="13"/>
      <c r="S23" s="13"/>
    </row>
    <row r="24" spans="1:19" ht="26.25" customHeight="1">
      <c r="A24" s="31" t="s">
        <v>6</v>
      </c>
      <c r="B24" s="34" t="s">
        <v>93</v>
      </c>
      <c r="C24" s="35"/>
      <c r="D24" s="40" t="s">
        <v>7</v>
      </c>
      <c r="E24" s="40"/>
      <c r="F24" s="43" t="s">
        <v>70</v>
      </c>
      <c r="G24" s="44"/>
      <c r="H24" s="43" t="s">
        <v>71</v>
      </c>
      <c r="I24" s="44"/>
      <c r="J24" s="41" t="s">
        <v>8</v>
      </c>
      <c r="K24" s="41"/>
      <c r="L24" s="41"/>
      <c r="M24" s="41"/>
      <c r="N24" s="41"/>
      <c r="O24" s="41"/>
      <c r="P24" s="41"/>
      <c r="Q24" s="41"/>
      <c r="R24" s="41"/>
      <c r="S24" s="41"/>
    </row>
    <row r="25" spans="1:19" ht="30" customHeight="1">
      <c r="A25" s="32"/>
      <c r="B25" s="36"/>
      <c r="C25" s="37"/>
      <c r="D25" s="27" t="s">
        <v>9</v>
      </c>
      <c r="E25" s="27" t="s">
        <v>10</v>
      </c>
      <c r="F25" s="45"/>
      <c r="G25" s="46"/>
      <c r="H25" s="45"/>
      <c r="I25" s="46"/>
      <c r="J25" s="41"/>
      <c r="K25" s="41"/>
      <c r="L25" s="41"/>
      <c r="M25" s="41"/>
      <c r="N25" s="41"/>
      <c r="O25" s="41"/>
      <c r="P25" s="41"/>
      <c r="Q25" s="41"/>
      <c r="R25" s="41"/>
      <c r="S25" s="41"/>
    </row>
    <row r="26" spans="1:19" ht="26.25" customHeight="1">
      <c r="A26" s="33"/>
      <c r="B26" s="38"/>
      <c r="C26" s="39"/>
      <c r="D26" s="28" t="s">
        <v>11</v>
      </c>
      <c r="E26" s="28" t="s">
        <v>12</v>
      </c>
      <c r="F26" s="42" t="s">
        <v>13</v>
      </c>
      <c r="G26" s="42"/>
      <c r="H26" s="42" t="s">
        <v>14</v>
      </c>
      <c r="I26" s="42"/>
      <c r="J26" s="41"/>
      <c r="K26" s="41"/>
      <c r="L26" s="41"/>
      <c r="M26" s="41"/>
      <c r="N26" s="41"/>
      <c r="O26" s="41"/>
      <c r="P26" s="41"/>
      <c r="Q26" s="41"/>
      <c r="R26" s="41"/>
      <c r="S26" s="41"/>
    </row>
    <row r="27" spans="1:19" ht="63" customHeight="1">
      <c r="A27" s="75">
        <v>2</v>
      </c>
      <c r="B27" s="101" t="s">
        <v>15</v>
      </c>
      <c r="C27" s="80" t="s">
        <v>35</v>
      </c>
      <c r="D27" s="103">
        <f>IF(D31=0,0,ROUND(D29/D31*100,1))</f>
        <v>90</v>
      </c>
      <c r="E27" s="103">
        <f>IF(E31=0,0,ROUND(E29/E31*100,1))</f>
        <v>84.4</v>
      </c>
      <c r="F27" s="74">
        <f>E27-D27</f>
        <v>-5.5999999999999943</v>
      </c>
      <c r="G27" s="74"/>
      <c r="H27" s="104">
        <f>IF(D27=0,0,ROUND(E27/D27*100,1))</f>
        <v>93.8</v>
      </c>
      <c r="I27" s="104"/>
      <c r="J27" s="105" t="s">
        <v>23</v>
      </c>
      <c r="K27" s="105"/>
      <c r="L27" s="105"/>
      <c r="M27" s="105"/>
      <c r="N27" s="105"/>
      <c r="O27" s="105"/>
      <c r="P27" s="105"/>
      <c r="Q27" s="105"/>
      <c r="R27" s="105"/>
      <c r="S27" s="105"/>
    </row>
    <row r="28" spans="1:19" ht="231" customHeight="1">
      <c r="A28" s="76"/>
      <c r="B28" s="101"/>
      <c r="C28" s="81"/>
      <c r="D28" s="103"/>
      <c r="E28" s="103"/>
      <c r="F28" s="74"/>
      <c r="G28" s="74"/>
      <c r="H28" s="104"/>
      <c r="I28" s="104"/>
      <c r="J28" s="106" t="s">
        <v>81</v>
      </c>
      <c r="K28" s="107"/>
      <c r="L28" s="107"/>
      <c r="M28" s="107"/>
      <c r="N28" s="107"/>
      <c r="O28" s="107"/>
      <c r="P28" s="107"/>
      <c r="Q28" s="107"/>
      <c r="R28" s="107"/>
      <c r="S28" s="108"/>
    </row>
    <row r="29" spans="1:19" ht="38.25" customHeight="1">
      <c r="A29" s="76"/>
      <c r="B29" s="109" t="s">
        <v>16</v>
      </c>
      <c r="C29" s="55" t="s">
        <v>36</v>
      </c>
      <c r="D29" s="126">
        <v>4365</v>
      </c>
      <c r="E29" s="126">
        <v>4712</v>
      </c>
      <c r="F29" s="74">
        <f t="shared" ref="F29:F31" si="2">E29-D29</f>
        <v>347</v>
      </c>
      <c r="G29" s="74"/>
      <c r="H29" s="74">
        <f t="shared" ref="H29:H31" si="3">IF(D29=0,0,ROUND(E29/D29*100,1))</f>
        <v>107.9</v>
      </c>
      <c r="I29" s="74"/>
      <c r="J29" s="105" t="s">
        <v>29</v>
      </c>
      <c r="K29" s="105"/>
      <c r="L29" s="105"/>
      <c r="M29" s="105"/>
      <c r="N29" s="105"/>
      <c r="O29" s="105"/>
      <c r="P29" s="105"/>
      <c r="Q29" s="105"/>
      <c r="R29" s="105"/>
      <c r="S29" s="105"/>
    </row>
    <row r="30" spans="1:19" ht="174.75" customHeight="1">
      <c r="A30" s="76"/>
      <c r="B30" s="109"/>
      <c r="C30" s="56"/>
      <c r="D30" s="127"/>
      <c r="E30" s="127"/>
      <c r="F30" s="74"/>
      <c r="G30" s="74"/>
      <c r="H30" s="74"/>
      <c r="I30" s="74"/>
      <c r="J30" s="123"/>
      <c r="K30" s="123"/>
      <c r="L30" s="123"/>
      <c r="M30" s="123"/>
      <c r="N30" s="123"/>
      <c r="O30" s="123"/>
      <c r="P30" s="123"/>
      <c r="Q30" s="123"/>
      <c r="R30" s="123"/>
      <c r="S30" s="123"/>
    </row>
    <row r="31" spans="1:19" ht="37.5" customHeight="1">
      <c r="A31" s="76"/>
      <c r="B31" s="143" t="s">
        <v>17</v>
      </c>
      <c r="C31" s="129" t="s">
        <v>37</v>
      </c>
      <c r="D31" s="131">
        <v>4850</v>
      </c>
      <c r="E31" s="131">
        <v>5584</v>
      </c>
      <c r="F31" s="74">
        <f t="shared" si="2"/>
        <v>734</v>
      </c>
      <c r="G31" s="74"/>
      <c r="H31" s="74">
        <f t="shared" si="3"/>
        <v>115.1</v>
      </c>
      <c r="I31" s="74"/>
      <c r="J31" s="105" t="s">
        <v>22</v>
      </c>
      <c r="K31" s="105"/>
      <c r="L31" s="105"/>
      <c r="M31" s="105"/>
      <c r="N31" s="105"/>
      <c r="O31" s="105"/>
      <c r="P31" s="105"/>
      <c r="Q31" s="105"/>
      <c r="R31" s="105"/>
      <c r="S31" s="105"/>
    </row>
    <row r="32" spans="1:19" ht="168" customHeight="1">
      <c r="A32" s="77"/>
      <c r="B32" s="143"/>
      <c r="C32" s="130"/>
      <c r="D32" s="132"/>
      <c r="E32" s="132"/>
      <c r="F32" s="74"/>
      <c r="G32" s="74"/>
      <c r="H32" s="74"/>
      <c r="I32" s="74"/>
      <c r="J32" s="30"/>
      <c r="K32" s="30"/>
      <c r="L32" s="30"/>
      <c r="M32" s="30"/>
      <c r="N32" s="30"/>
      <c r="O32" s="30"/>
      <c r="P32" s="30"/>
      <c r="Q32" s="30"/>
      <c r="R32" s="30"/>
      <c r="S32" s="30"/>
    </row>
    <row r="33" spans="1:19" ht="339" customHeight="1">
      <c r="A33" s="65" t="s">
        <v>27</v>
      </c>
      <c r="B33" s="66"/>
      <c r="C33" s="66"/>
      <c r="D33" s="66"/>
      <c r="E33" s="66"/>
      <c r="F33" s="66"/>
      <c r="G33" s="66"/>
      <c r="H33" s="66"/>
      <c r="I33" s="66"/>
      <c r="J33" s="66"/>
      <c r="K33" s="66"/>
      <c r="L33" s="66"/>
      <c r="M33" s="66"/>
      <c r="N33" s="66"/>
      <c r="O33" s="66"/>
      <c r="P33" s="66"/>
      <c r="Q33" s="66"/>
      <c r="R33" s="66"/>
      <c r="S33" s="67"/>
    </row>
    <row r="34" spans="1:19" ht="26.25" customHeight="1">
      <c r="A34" s="31" t="s">
        <v>6</v>
      </c>
      <c r="B34" s="34" t="s">
        <v>93</v>
      </c>
      <c r="C34" s="35"/>
      <c r="D34" s="40" t="s">
        <v>7</v>
      </c>
      <c r="E34" s="40"/>
      <c r="F34" s="43" t="s">
        <v>70</v>
      </c>
      <c r="G34" s="44"/>
      <c r="H34" s="43" t="s">
        <v>71</v>
      </c>
      <c r="I34" s="44"/>
      <c r="J34" s="68" t="s">
        <v>8</v>
      </c>
      <c r="K34" s="69"/>
      <c r="L34" s="69"/>
      <c r="M34" s="69"/>
      <c r="N34" s="69"/>
      <c r="O34" s="69"/>
      <c r="P34" s="69"/>
      <c r="Q34" s="69"/>
      <c r="R34" s="69"/>
      <c r="S34" s="69"/>
    </row>
    <row r="35" spans="1:19" ht="30" customHeight="1">
      <c r="A35" s="32"/>
      <c r="B35" s="36"/>
      <c r="C35" s="37"/>
      <c r="D35" s="27" t="s">
        <v>9</v>
      </c>
      <c r="E35" s="27" t="s">
        <v>10</v>
      </c>
      <c r="F35" s="45"/>
      <c r="G35" s="46"/>
      <c r="H35" s="45"/>
      <c r="I35" s="46"/>
      <c r="J35" s="70"/>
      <c r="K35" s="71"/>
      <c r="L35" s="71"/>
      <c r="M35" s="71"/>
      <c r="N35" s="71"/>
      <c r="O35" s="71"/>
      <c r="P35" s="71"/>
      <c r="Q35" s="71"/>
      <c r="R35" s="71"/>
      <c r="S35" s="71"/>
    </row>
    <row r="36" spans="1:19" ht="26.25" customHeight="1">
      <c r="A36" s="33"/>
      <c r="B36" s="38"/>
      <c r="C36" s="39"/>
      <c r="D36" s="28" t="s">
        <v>11</v>
      </c>
      <c r="E36" s="28" t="s">
        <v>12</v>
      </c>
      <c r="F36" s="42" t="s">
        <v>13</v>
      </c>
      <c r="G36" s="42"/>
      <c r="H36" s="42" t="s">
        <v>14</v>
      </c>
      <c r="I36" s="42"/>
      <c r="J36" s="72"/>
      <c r="K36" s="73"/>
      <c r="L36" s="73"/>
      <c r="M36" s="73"/>
      <c r="N36" s="73"/>
      <c r="O36" s="73"/>
      <c r="P36" s="73"/>
      <c r="Q36" s="73"/>
      <c r="R36" s="73"/>
      <c r="S36" s="73"/>
    </row>
    <row r="37" spans="1:19" ht="66" customHeight="1">
      <c r="A37" s="75">
        <v>3</v>
      </c>
      <c r="B37" s="78" t="s">
        <v>15</v>
      </c>
      <c r="C37" s="80" t="s">
        <v>38</v>
      </c>
      <c r="D37" s="82">
        <f>IF(D41=0,0,ROUND(D39/D41*100,1))</f>
        <v>90.5</v>
      </c>
      <c r="E37" s="82">
        <f>IF(E41=0,0,ROUND(E39/E41*100,1))</f>
        <v>88.6</v>
      </c>
      <c r="F37" s="58">
        <f>E37-D37</f>
        <v>-1.9000000000000057</v>
      </c>
      <c r="G37" s="59"/>
      <c r="H37" s="84">
        <f>IF(D37=0,0,ROUND(E37/D37*100,1))</f>
        <v>97.9</v>
      </c>
      <c r="I37" s="85"/>
      <c r="J37" s="47" t="s">
        <v>23</v>
      </c>
      <c r="K37" s="48"/>
      <c r="L37" s="48"/>
      <c r="M37" s="48"/>
      <c r="N37" s="48"/>
      <c r="O37" s="48"/>
      <c r="P37" s="48"/>
      <c r="Q37" s="48"/>
      <c r="R37" s="48"/>
      <c r="S37" s="49"/>
    </row>
    <row r="38" spans="1:19" ht="243" customHeight="1">
      <c r="A38" s="76"/>
      <c r="B38" s="79"/>
      <c r="C38" s="81"/>
      <c r="D38" s="83"/>
      <c r="E38" s="83"/>
      <c r="F38" s="60"/>
      <c r="G38" s="61"/>
      <c r="H38" s="86"/>
      <c r="I38" s="87"/>
      <c r="J38" s="118" t="s">
        <v>84</v>
      </c>
      <c r="K38" s="119"/>
      <c r="L38" s="119"/>
      <c r="M38" s="119"/>
      <c r="N38" s="119"/>
      <c r="O38" s="119"/>
      <c r="P38" s="119"/>
      <c r="Q38" s="119"/>
      <c r="R38" s="119"/>
      <c r="S38" s="120"/>
    </row>
    <row r="39" spans="1:19" ht="42" customHeight="1">
      <c r="A39" s="76"/>
      <c r="B39" s="109" t="s">
        <v>16</v>
      </c>
      <c r="C39" s="113" t="s">
        <v>39</v>
      </c>
      <c r="D39" s="57">
        <v>1733</v>
      </c>
      <c r="E39" s="57">
        <v>1420</v>
      </c>
      <c r="F39" s="58">
        <f>E39-D39</f>
        <v>-313</v>
      </c>
      <c r="G39" s="59"/>
      <c r="H39" s="58">
        <f>IF(D39=0,0,ROUND(E39/D39*100,1))</f>
        <v>81.900000000000006</v>
      </c>
      <c r="I39" s="59"/>
      <c r="J39" s="47" t="s">
        <v>24</v>
      </c>
      <c r="K39" s="48"/>
      <c r="L39" s="48"/>
      <c r="M39" s="48"/>
      <c r="N39" s="48"/>
      <c r="O39" s="48"/>
      <c r="P39" s="48"/>
      <c r="Q39" s="48"/>
      <c r="R39" s="48"/>
      <c r="S39" s="49"/>
    </row>
    <row r="40" spans="1:19" ht="159.75" customHeight="1">
      <c r="A40" s="76"/>
      <c r="B40" s="109"/>
      <c r="C40" s="113"/>
      <c r="D40" s="57"/>
      <c r="E40" s="57"/>
      <c r="F40" s="60"/>
      <c r="G40" s="61"/>
      <c r="H40" s="60"/>
      <c r="I40" s="61"/>
      <c r="J40" s="62"/>
      <c r="K40" s="63"/>
      <c r="L40" s="63"/>
      <c r="M40" s="63"/>
      <c r="N40" s="63"/>
      <c r="O40" s="63"/>
      <c r="P40" s="63"/>
      <c r="Q40" s="63"/>
      <c r="R40" s="63"/>
      <c r="S40" s="64"/>
    </row>
    <row r="41" spans="1:19" ht="41.25" customHeight="1">
      <c r="A41" s="76"/>
      <c r="B41" s="53" t="s">
        <v>17</v>
      </c>
      <c r="C41" s="55" t="s">
        <v>40</v>
      </c>
      <c r="D41" s="57">
        <v>1915</v>
      </c>
      <c r="E41" s="57">
        <v>1602</v>
      </c>
      <c r="F41" s="58">
        <f>E41-D41</f>
        <v>-313</v>
      </c>
      <c r="G41" s="59"/>
      <c r="H41" s="58">
        <f>IF(D41=0,0,ROUND(E41/D41*100,1))</f>
        <v>83.7</v>
      </c>
      <c r="I41" s="59"/>
      <c r="J41" s="47" t="s">
        <v>25</v>
      </c>
      <c r="K41" s="48"/>
      <c r="L41" s="48"/>
      <c r="M41" s="48"/>
      <c r="N41" s="48"/>
      <c r="O41" s="48"/>
      <c r="P41" s="48"/>
      <c r="Q41" s="48"/>
      <c r="R41" s="48"/>
      <c r="S41" s="49"/>
    </row>
    <row r="42" spans="1:19" ht="155.25" customHeight="1">
      <c r="A42" s="77"/>
      <c r="B42" s="54"/>
      <c r="C42" s="56"/>
      <c r="D42" s="57"/>
      <c r="E42" s="57"/>
      <c r="F42" s="60"/>
      <c r="G42" s="61"/>
      <c r="H42" s="60"/>
      <c r="I42" s="61"/>
      <c r="J42" s="62"/>
      <c r="K42" s="63"/>
      <c r="L42" s="63"/>
      <c r="M42" s="63"/>
      <c r="N42" s="63"/>
      <c r="O42" s="63"/>
      <c r="P42" s="63"/>
      <c r="Q42" s="63"/>
      <c r="R42" s="63"/>
      <c r="S42" s="64"/>
    </row>
    <row r="43" spans="1:19" ht="39" customHeight="1">
      <c r="A43" s="12"/>
      <c r="B43" s="13"/>
      <c r="C43" s="13"/>
      <c r="D43" s="13"/>
      <c r="E43" s="13"/>
      <c r="F43" s="13"/>
      <c r="G43" s="13"/>
      <c r="H43" s="13"/>
      <c r="I43" s="13"/>
      <c r="J43" s="13"/>
      <c r="K43" s="13"/>
      <c r="L43" s="13"/>
      <c r="M43" s="13"/>
      <c r="N43" s="13"/>
      <c r="O43" s="13"/>
      <c r="P43" s="13"/>
      <c r="Q43" s="13"/>
      <c r="R43" s="13"/>
      <c r="S43" s="13"/>
    </row>
    <row r="44" spans="1:19" ht="26.25" customHeight="1">
      <c r="A44" s="31" t="s">
        <v>6</v>
      </c>
      <c r="B44" s="34" t="s">
        <v>93</v>
      </c>
      <c r="C44" s="35"/>
      <c r="D44" s="40" t="s">
        <v>7</v>
      </c>
      <c r="E44" s="40"/>
      <c r="F44" s="43" t="s">
        <v>70</v>
      </c>
      <c r="G44" s="44"/>
      <c r="H44" s="43" t="s">
        <v>71</v>
      </c>
      <c r="I44" s="44"/>
      <c r="J44" s="68" t="s">
        <v>8</v>
      </c>
      <c r="K44" s="69"/>
      <c r="L44" s="69"/>
      <c r="M44" s="69"/>
      <c r="N44" s="69"/>
      <c r="O44" s="69"/>
      <c r="P44" s="69"/>
      <c r="Q44" s="69"/>
      <c r="R44" s="69"/>
      <c r="S44" s="69"/>
    </row>
    <row r="45" spans="1:19" ht="30" customHeight="1">
      <c r="A45" s="32"/>
      <c r="B45" s="36"/>
      <c r="C45" s="37"/>
      <c r="D45" s="27" t="s">
        <v>9</v>
      </c>
      <c r="E45" s="27" t="s">
        <v>10</v>
      </c>
      <c r="F45" s="45"/>
      <c r="G45" s="46"/>
      <c r="H45" s="45"/>
      <c r="I45" s="46"/>
      <c r="J45" s="70"/>
      <c r="K45" s="71"/>
      <c r="L45" s="71"/>
      <c r="M45" s="71"/>
      <c r="N45" s="71"/>
      <c r="O45" s="71"/>
      <c r="P45" s="71"/>
      <c r="Q45" s="71"/>
      <c r="R45" s="71"/>
      <c r="S45" s="71"/>
    </row>
    <row r="46" spans="1:19" ht="26.25" customHeight="1">
      <c r="A46" s="33"/>
      <c r="B46" s="38"/>
      <c r="C46" s="39"/>
      <c r="D46" s="28" t="s">
        <v>11</v>
      </c>
      <c r="E46" s="28" t="s">
        <v>12</v>
      </c>
      <c r="F46" s="42" t="s">
        <v>13</v>
      </c>
      <c r="G46" s="42"/>
      <c r="H46" s="42" t="s">
        <v>14</v>
      </c>
      <c r="I46" s="42"/>
      <c r="J46" s="72"/>
      <c r="K46" s="73"/>
      <c r="L46" s="73"/>
      <c r="M46" s="73"/>
      <c r="N46" s="73"/>
      <c r="O46" s="73"/>
      <c r="P46" s="73"/>
      <c r="Q46" s="73"/>
      <c r="R46" s="73"/>
      <c r="S46" s="73"/>
    </row>
    <row r="47" spans="1:19" ht="63" customHeight="1">
      <c r="A47" s="75">
        <v>4</v>
      </c>
      <c r="B47" s="78" t="s">
        <v>15</v>
      </c>
      <c r="C47" s="80" t="s">
        <v>41</v>
      </c>
      <c r="D47" s="82">
        <f>IF(D51=0,0,ROUND(D49/D51*100,1))</f>
        <v>84</v>
      </c>
      <c r="E47" s="82">
        <f>IF(E51=0,0,ROUND(E49/E51*100,1))</f>
        <v>79.8</v>
      </c>
      <c r="F47" s="58">
        <f>E47-D47</f>
        <v>-4.2000000000000028</v>
      </c>
      <c r="G47" s="59"/>
      <c r="H47" s="84">
        <f>IF(D47=0,0,ROUND(E47/D47*100,1))</f>
        <v>95</v>
      </c>
      <c r="I47" s="85"/>
      <c r="J47" s="47" t="s">
        <v>23</v>
      </c>
      <c r="K47" s="48"/>
      <c r="L47" s="48"/>
      <c r="M47" s="48"/>
      <c r="N47" s="48"/>
      <c r="O47" s="48"/>
      <c r="P47" s="48"/>
      <c r="Q47" s="48"/>
      <c r="R47" s="48"/>
      <c r="S47" s="49"/>
    </row>
    <row r="48" spans="1:19" ht="207.75" customHeight="1">
      <c r="A48" s="76"/>
      <c r="B48" s="79"/>
      <c r="C48" s="81"/>
      <c r="D48" s="83"/>
      <c r="E48" s="83"/>
      <c r="F48" s="60"/>
      <c r="G48" s="61"/>
      <c r="H48" s="86"/>
      <c r="I48" s="87"/>
      <c r="J48" s="106" t="s">
        <v>91</v>
      </c>
      <c r="K48" s="107"/>
      <c r="L48" s="107"/>
      <c r="M48" s="107"/>
      <c r="N48" s="107"/>
      <c r="O48" s="107"/>
      <c r="P48" s="107"/>
      <c r="Q48" s="107"/>
      <c r="R48" s="107"/>
      <c r="S48" s="108"/>
    </row>
    <row r="49" spans="1:19" ht="35.25" customHeight="1">
      <c r="A49" s="76"/>
      <c r="B49" s="53" t="s">
        <v>16</v>
      </c>
      <c r="C49" s="55" t="s">
        <v>42</v>
      </c>
      <c r="D49" s="57">
        <v>11260</v>
      </c>
      <c r="E49" s="57">
        <v>12454</v>
      </c>
      <c r="F49" s="58">
        <f>E49-D49</f>
        <v>1194</v>
      </c>
      <c r="G49" s="59"/>
      <c r="H49" s="58">
        <f>IF(D49=0,0,ROUND(E49/D49*100,1))</f>
        <v>110.6</v>
      </c>
      <c r="I49" s="59"/>
      <c r="J49" s="47" t="s">
        <v>24</v>
      </c>
      <c r="K49" s="48"/>
      <c r="L49" s="48"/>
      <c r="M49" s="48"/>
      <c r="N49" s="48"/>
      <c r="O49" s="48"/>
      <c r="P49" s="48"/>
      <c r="Q49" s="48"/>
      <c r="R49" s="48"/>
      <c r="S49" s="49"/>
    </row>
    <row r="50" spans="1:19" ht="218.25" customHeight="1">
      <c r="A50" s="76"/>
      <c r="B50" s="54"/>
      <c r="C50" s="56"/>
      <c r="D50" s="57"/>
      <c r="E50" s="57"/>
      <c r="F50" s="60"/>
      <c r="G50" s="61"/>
      <c r="H50" s="60"/>
      <c r="I50" s="61"/>
      <c r="J50" s="62"/>
      <c r="K50" s="63"/>
      <c r="L50" s="63"/>
      <c r="M50" s="63"/>
      <c r="N50" s="63"/>
      <c r="O50" s="63"/>
      <c r="P50" s="63"/>
      <c r="Q50" s="63"/>
      <c r="R50" s="63"/>
      <c r="S50" s="64"/>
    </row>
    <row r="51" spans="1:19" ht="38.25" customHeight="1">
      <c r="A51" s="76"/>
      <c r="B51" s="53" t="s">
        <v>17</v>
      </c>
      <c r="C51" s="55" t="s">
        <v>43</v>
      </c>
      <c r="D51" s="57">
        <v>13400</v>
      </c>
      <c r="E51" s="57">
        <v>15601</v>
      </c>
      <c r="F51" s="58">
        <f>E51-D51</f>
        <v>2201</v>
      </c>
      <c r="G51" s="59"/>
      <c r="H51" s="58">
        <f>IF(D51=0,0,ROUND(E51/D51*100,1))</f>
        <v>116.4</v>
      </c>
      <c r="I51" s="59"/>
      <c r="J51" s="47" t="s">
        <v>25</v>
      </c>
      <c r="K51" s="48"/>
      <c r="L51" s="48"/>
      <c r="M51" s="48"/>
      <c r="N51" s="48"/>
      <c r="O51" s="48"/>
      <c r="P51" s="48"/>
      <c r="Q51" s="48"/>
      <c r="R51" s="48"/>
      <c r="S51" s="49"/>
    </row>
    <row r="52" spans="1:19" ht="200.1" customHeight="1">
      <c r="A52" s="77"/>
      <c r="B52" s="54"/>
      <c r="C52" s="56"/>
      <c r="D52" s="57"/>
      <c r="E52" s="57"/>
      <c r="F52" s="60"/>
      <c r="G52" s="61"/>
      <c r="H52" s="60"/>
      <c r="I52" s="61"/>
      <c r="J52" s="62"/>
      <c r="K52" s="63"/>
      <c r="L52" s="63"/>
      <c r="M52" s="63"/>
      <c r="N52" s="63"/>
      <c r="O52" s="63"/>
      <c r="P52" s="63"/>
      <c r="Q52" s="63"/>
      <c r="R52" s="63"/>
      <c r="S52" s="64"/>
    </row>
    <row r="53" spans="1:19" ht="355.5" customHeight="1">
      <c r="A53" s="65" t="s">
        <v>28</v>
      </c>
      <c r="B53" s="66"/>
      <c r="C53" s="66"/>
      <c r="D53" s="66"/>
      <c r="E53" s="66"/>
      <c r="F53" s="66"/>
      <c r="G53" s="66"/>
      <c r="H53" s="66"/>
      <c r="I53" s="66"/>
      <c r="J53" s="66"/>
      <c r="K53" s="66"/>
      <c r="L53" s="66"/>
      <c r="M53" s="66"/>
      <c r="N53" s="66"/>
      <c r="O53" s="66"/>
      <c r="P53" s="66"/>
      <c r="Q53" s="66"/>
      <c r="R53" s="66"/>
      <c r="S53" s="67"/>
    </row>
    <row r="54" spans="1:19" ht="36" customHeight="1">
      <c r="A54" s="31" t="s">
        <v>6</v>
      </c>
      <c r="B54" s="34" t="s">
        <v>93</v>
      </c>
      <c r="C54" s="35"/>
      <c r="D54" s="40" t="s">
        <v>7</v>
      </c>
      <c r="E54" s="40"/>
      <c r="F54" s="43" t="s">
        <v>70</v>
      </c>
      <c r="G54" s="44"/>
      <c r="H54" s="43" t="s">
        <v>71</v>
      </c>
      <c r="I54" s="44"/>
      <c r="J54" s="68" t="s">
        <v>8</v>
      </c>
      <c r="K54" s="69"/>
      <c r="L54" s="69"/>
      <c r="M54" s="69"/>
      <c r="N54" s="69"/>
      <c r="O54" s="69"/>
      <c r="P54" s="69"/>
      <c r="Q54" s="69"/>
      <c r="R54" s="69"/>
      <c r="S54" s="69"/>
    </row>
    <row r="55" spans="1:19" ht="30" customHeight="1">
      <c r="A55" s="32"/>
      <c r="B55" s="36"/>
      <c r="C55" s="37"/>
      <c r="D55" s="27" t="s">
        <v>9</v>
      </c>
      <c r="E55" s="27" t="s">
        <v>10</v>
      </c>
      <c r="F55" s="45"/>
      <c r="G55" s="46"/>
      <c r="H55" s="45"/>
      <c r="I55" s="46"/>
      <c r="J55" s="70"/>
      <c r="K55" s="71"/>
      <c r="L55" s="71"/>
      <c r="M55" s="71"/>
      <c r="N55" s="71"/>
      <c r="O55" s="71"/>
      <c r="P55" s="71"/>
      <c r="Q55" s="71"/>
      <c r="R55" s="71"/>
      <c r="S55" s="71"/>
    </row>
    <row r="56" spans="1:19" ht="35.25" customHeight="1">
      <c r="A56" s="33"/>
      <c r="B56" s="38"/>
      <c r="C56" s="39"/>
      <c r="D56" s="28" t="s">
        <v>11</v>
      </c>
      <c r="E56" s="28" t="s">
        <v>12</v>
      </c>
      <c r="F56" s="42" t="s">
        <v>13</v>
      </c>
      <c r="G56" s="42"/>
      <c r="H56" s="42" t="s">
        <v>14</v>
      </c>
      <c r="I56" s="42"/>
      <c r="J56" s="72"/>
      <c r="K56" s="73"/>
      <c r="L56" s="73"/>
      <c r="M56" s="73"/>
      <c r="N56" s="73"/>
      <c r="O56" s="73"/>
      <c r="P56" s="73"/>
      <c r="Q56" s="73"/>
      <c r="R56" s="73"/>
      <c r="S56" s="73"/>
    </row>
    <row r="57" spans="1:19" ht="62.25" customHeight="1">
      <c r="A57" s="75">
        <v>5</v>
      </c>
      <c r="B57" s="78" t="s">
        <v>15</v>
      </c>
      <c r="C57" s="102" t="s">
        <v>44</v>
      </c>
      <c r="D57" s="103">
        <f>IF(D61=0,0,ROUND(D59/D61*100,1))</f>
        <v>19</v>
      </c>
      <c r="E57" s="103">
        <f>IF(E61=0,0,ROUND(E59/E61*100,1))</f>
        <v>20.100000000000001</v>
      </c>
      <c r="F57" s="74">
        <f>E57-D57</f>
        <v>1.1000000000000014</v>
      </c>
      <c r="G57" s="74"/>
      <c r="H57" s="104">
        <f>IF(D57=0,0,ROUND(E57/D57*100,1))</f>
        <v>105.8</v>
      </c>
      <c r="I57" s="104"/>
      <c r="J57" s="47" t="s">
        <v>23</v>
      </c>
      <c r="K57" s="48"/>
      <c r="L57" s="48"/>
      <c r="M57" s="48"/>
      <c r="N57" s="48"/>
      <c r="O57" s="48"/>
      <c r="P57" s="48"/>
      <c r="Q57" s="48"/>
      <c r="R57" s="48"/>
      <c r="S57" s="49"/>
    </row>
    <row r="58" spans="1:19" ht="268.5" customHeight="1">
      <c r="A58" s="76"/>
      <c r="B58" s="79"/>
      <c r="C58" s="102"/>
      <c r="D58" s="103"/>
      <c r="E58" s="103"/>
      <c r="F58" s="74"/>
      <c r="G58" s="74"/>
      <c r="H58" s="104"/>
      <c r="I58" s="104"/>
      <c r="J58" s="106" t="s">
        <v>89</v>
      </c>
      <c r="K58" s="107"/>
      <c r="L58" s="107"/>
      <c r="M58" s="107"/>
      <c r="N58" s="107"/>
      <c r="O58" s="107"/>
      <c r="P58" s="107"/>
      <c r="Q58" s="107"/>
      <c r="R58" s="107"/>
      <c r="S58" s="108"/>
    </row>
    <row r="59" spans="1:19" ht="34.5" customHeight="1">
      <c r="A59" s="76"/>
      <c r="B59" s="53" t="s">
        <v>16</v>
      </c>
      <c r="C59" s="110" t="s">
        <v>45</v>
      </c>
      <c r="D59" s="57">
        <v>9861</v>
      </c>
      <c r="E59" s="57">
        <v>11262</v>
      </c>
      <c r="F59" s="74">
        <f t="shared" ref="F59" si="4">E59-D59</f>
        <v>1401</v>
      </c>
      <c r="G59" s="74"/>
      <c r="H59" s="74">
        <f t="shared" ref="H59" si="5">IF(D59=0,0,ROUND(E59/D59*100,1))</f>
        <v>114.2</v>
      </c>
      <c r="I59" s="74"/>
      <c r="J59" s="47" t="s">
        <v>24</v>
      </c>
      <c r="K59" s="48"/>
      <c r="L59" s="48"/>
      <c r="M59" s="48"/>
      <c r="N59" s="48"/>
      <c r="O59" s="48"/>
      <c r="P59" s="48"/>
      <c r="Q59" s="48"/>
      <c r="R59" s="48"/>
      <c r="S59" s="49"/>
    </row>
    <row r="60" spans="1:19" ht="171" customHeight="1">
      <c r="A60" s="76"/>
      <c r="B60" s="54"/>
      <c r="C60" s="110"/>
      <c r="D60" s="57"/>
      <c r="E60" s="57"/>
      <c r="F60" s="74"/>
      <c r="G60" s="74"/>
      <c r="H60" s="74"/>
      <c r="I60" s="74"/>
      <c r="J60" s="62"/>
      <c r="K60" s="63"/>
      <c r="L60" s="63"/>
      <c r="M60" s="63"/>
      <c r="N60" s="63"/>
      <c r="O60" s="63"/>
      <c r="P60" s="63"/>
      <c r="Q60" s="63"/>
      <c r="R60" s="63"/>
      <c r="S60" s="64"/>
    </row>
    <row r="61" spans="1:19" ht="34.5" customHeight="1">
      <c r="A61" s="76"/>
      <c r="B61" s="53" t="s">
        <v>17</v>
      </c>
      <c r="C61" s="113" t="s">
        <v>46</v>
      </c>
      <c r="D61" s="57">
        <v>51900</v>
      </c>
      <c r="E61" s="57">
        <v>55964</v>
      </c>
      <c r="F61" s="74">
        <f>E61-D61</f>
        <v>4064</v>
      </c>
      <c r="G61" s="74"/>
      <c r="H61" s="74">
        <f>IF(D61=0,0,ROUND(E61/D61*100,1))</f>
        <v>107.8</v>
      </c>
      <c r="I61" s="74"/>
      <c r="J61" s="47" t="s">
        <v>25</v>
      </c>
      <c r="K61" s="48"/>
      <c r="L61" s="48"/>
      <c r="M61" s="48"/>
      <c r="N61" s="48"/>
      <c r="O61" s="48"/>
      <c r="P61" s="48"/>
      <c r="Q61" s="48"/>
      <c r="R61" s="48"/>
      <c r="S61" s="49"/>
    </row>
    <row r="62" spans="1:19" ht="175.5" customHeight="1">
      <c r="A62" s="77"/>
      <c r="B62" s="54"/>
      <c r="C62" s="113"/>
      <c r="D62" s="57"/>
      <c r="E62" s="57"/>
      <c r="F62" s="74"/>
      <c r="G62" s="74"/>
      <c r="H62" s="74"/>
      <c r="I62" s="74"/>
      <c r="J62" s="62"/>
      <c r="K62" s="63"/>
      <c r="L62" s="63"/>
      <c r="M62" s="63"/>
      <c r="N62" s="63"/>
      <c r="O62" s="63"/>
      <c r="P62" s="63"/>
      <c r="Q62" s="63"/>
      <c r="R62" s="63"/>
      <c r="S62" s="64"/>
    </row>
    <row r="63" spans="1:19" s="16" customFormat="1" ht="36" customHeight="1">
      <c r="A63" s="20"/>
      <c r="B63" s="17"/>
      <c r="C63" s="18"/>
      <c r="D63" s="29"/>
      <c r="E63" s="29"/>
      <c r="F63" s="19"/>
      <c r="G63" s="19"/>
      <c r="H63" s="19"/>
      <c r="I63" s="19"/>
      <c r="J63" s="24"/>
      <c r="K63" s="24"/>
      <c r="L63" s="24"/>
      <c r="M63" s="24"/>
      <c r="N63" s="24"/>
      <c r="O63" s="24"/>
      <c r="P63" s="24"/>
      <c r="Q63" s="24"/>
      <c r="R63" s="24"/>
      <c r="S63" s="25"/>
    </row>
    <row r="64" spans="1:19" s="16" customFormat="1" ht="36.75" customHeight="1">
      <c r="A64" s="31" t="s">
        <v>6</v>
      </c>
      <c r="B64" s="34" t="s">
        <v>93</v>
      </c>
      <c r="C64" s="35"/>
      <c r="D64" s="40" t="s">
        <v>7</v>
      </c>
      <c r="E64" s="40"/>
      <c r="F64" s="43" t="s">
        <v>70</v>
      </c>
      <c r="G64" s="44"/>
      <c r="H64" s="43" t="s">
        <v>71</v>
      </c>
      <c r="I64" s="44"/>
      <c r="J64" s="41" t="s">
        <v>8</v>
      </c>
      <c r="K64" s="41"/>
      <c r="L64" s="41"/>
      <c r="M64" s="41"/>
      <c r="N64" s="41"/>
      <c r="O64" s="41"/>
      <c r="P64" s="41"/>
      <c r="Q64" s="41"/>
      <c r="R64" s="41"/>
      <c r="S64" s="41"/>
    </row>
    <row r="65" spans="1:19" ht="30.75" customHeight="1">
      <c r="A65" s="32"/>
      <c r="B65" s="36"/>
      <c r="C65" s="37"/>
      <c r="D65" s="27" t="s">
        <v>9</v>
      </c>
      <c r="E65" s="27" t="s">
        <v>10</v>
      </c>
      <c r="F65" s="45"/>
      <c r="G65" s="46"/>
      <c r="H65" s="45"/>
      <c r="I65" s="46"/>
      <c r="J65" s="41"/>
      <c r="K65" s="41"/>
      <c r="L65" s="41"/>
      <c r="M65" s="41"/>
      <c r="N65" s="41"/>
      <c r="O65" s="41"/>
      <c r="P65" s="41"/>
      <c r="Q65" s="41"/>
      <c r="R65" s="41"/>
      <c r="S65" s="41"/>
    </row>
    <row r="66" spans="1:19" ht="29.25" customHeight="1">
      <c r="A66" s="33"/>
      <c r="B66" s="38"/>
      <c r="C66" s="39"/>
      <c r="D66" s="28" t="s">
        <v>11</v>
      </c>
      <c r="E66" s="28" t="s">
        <v>12</v>
      </c>
      <c r="F66" s="42" t="s">
        <v>13</v>
      </c>
      <c r="G66" s="42"/>
      <c r="H66" s="42" t="s">
        <v>14</v>
      </c>
      <c r="I66" s="42"/>
      <c r="J66" s="41"/>
      <c r="K66" s="41"/>
      <c r="L66" s="41"/>
      <c r="M66" s="41"/>
      <c r="N66" s="41"/>
      <c r="O66" s="41"/>
      <c r="P66" s="41"/>
      <c r="Q66" s="41"/>
      <c r="R66" s="41"/>
      <c r="S66" s="41"/>
    </row>
    <row r="67" spans="1:19" ht="62.25" customHeight="1">
      <c r="A67" s="100">
        <v>6</v>
      </c>
      <c r="B67" s="101" t="s">
        <v>15</v>
      </c>
      <c r="C67" s="102" t="s">
        <v>47</v>
      </c>
      <c r="D67" s="103">
        <f>IF(D71=0,0,ROUND(D69/D71*100,1))</f>
        <v>0</v>
      </c>
      <c r="E67" s="103">
        <f>IF(E71=0,0,ROUND(E69/E71*100,1))</f>
        <v>0</v>
      </c>
      <c r="F67" s="74">
        <f>E67-D67</f>
        <v>0</v>
      </c>
      <c r="G67" s="74"/>
      <c r="H67" s="74">
        <f>IF(D67=0,0,ROUND(E67/D67*100,1))</f>
        <v>0</v>
      </c>
      <c r="I67" s="74"/>
      <c r="J67" s="105" t="s">
        <v>23</v>
      </c>
      <c r="K67" s="105"/>
      <c r="L67" s="105"/>
      <c r="M67" s="105"/>
      <c r="N67" s="105"/>
      <c r="O67" s="105"/>
      <c r="P67" s="105"/>
      <c r="Q67" s="105"/>
      <c r="R67" s="105"/>
      <c r="S67" s="105"/>
    </row>
    <row r="68" spans="1:19" ht="200.1" customHeight="1">
      <c r="A68" s="100"/>
      <c r="B68" s="101"/>
      <c r="C68" s="102"/>
      <c r="D68" s="103"/>
      <c r="E68" s="103"/>
      <c r="F68" s="74"/>
      <c r="G68" s="74"/>
      <c r="H68" s="74"/>
      <c r="I68" s="74"/>
      <c r="J68" s="123"/>
      <c r="K68" s="123"/>
      <c r="L68" s="123"/>
      <c r="M68" s="123"/>
      <c r="N68" s="123"/>
      <c r="O68" s="123"/>
      <c r="P68" s="123"/>
      <c r="Q68" s="123"/>
      <c r="R68" s="123"/>
      <c r="S68" s="123"/>
    </row>
    <row r="69" spans="1:19" ht="37.5" customHeight="1">
      <c r="A69" s="100"/>
      <c r="B69" s="109" t="s">
        <v>16</v>
      </c>
      <c r="C69" s="110" t="s">
        <v>48</v>
      </c>
      <c r="D69" s="57">
        <v>0</v>
      </c>
      <c r="E69" s="57">
        <v>0</v>
      </c>
      <c r="F69" s="74">
        <f t="shared" ref="F69" si="6">E69-D69</f>
        <v>0</v>
      </c>
      <c r="G69" s="74"/>
      <c r="H69" s="74">
        <f t="shared" ref="H69" si="7">IF(D69=0,0,ROUND(E69/D69*100,1))</f>
        <v>0</v>
      </c>
      <c r="I69" s="74"/>
      <c r="J69" s="105" t="s">
        <v>24</v>
      </c>
      <c r="K69" s="105"/>
      <c r="L69" s="105"/>
      <c r="M69" s="105"/>
      <c r="N69" s="105"/>
      <c r="O69" s="105"/>
      <c r="P69" s="105"/>
      <c r="Q69" s="105"/>
      <c r="R69" s="105"/>
      <c r="S69" s="105"/>
    </row>
    <row r="70" spans="1:19" ht="200.1" customHeight="1">
      <c r="A70" s="100"/>
      <c r="B70" s="109"/>
      <c r="C70" s="110"/>
      <c r="D70" s="57"/>
      <c r="E70" s="57"/>
      <c r="F70" s="74"/>
      <c r="G70" s="74"/>
      <c r="H70" s="74"/>
      <c r="I70" s="74"/>
      <c r="J70" s="30"/>
      <c r="K70" s="30"/>
      <c r="L70" s="30"/>
      <c r="M70" s="30"/>
      <c r="N70" s="30"/>
      <c r="O70" s="30"/>
      <c r="P70" s="30"/>
      <c r="Q70" s="30"/>
      <c r="R70" s="30"/>
      <c r="S70" s="30"/>
    </row>
    <row r="71" spans="1:19" ht="32.25" customHeight="1">
      <c r="A71" s="100"/>
      <c r="B71" s="109" t="s">
        <v>17</v>
      </c>
      <c r="C71" s="113" t="s">
        <v>49</v>
      </c>
      <c r="D71" s="57">
        <v>0</v>
      </c>
      <c r="E71" s="57">
        <v>0</v>
      </c>
      <c r="F71" s="74">
        <f>E71-D71</f>
        <v>0</v>
      </c>
      <c r="G71" s="74"/>
      <c r="H71" s="74">
        <f>IF(D71=0,0,ROUND(E71/D71*100,1))</f>
        <v>0</v>
      </c>
      <c r="I71" s="74"/>
      <c r="J71" s="105" t="s">
        <v>25</v>
      </c>
      <c r="K71" s="105"/>
      <c r="L71" s="105"/>
      <c r="M71" s="105"/>
      <c r="N71" s="105"/>
      <c r="O71" s="105"/>
      <c r="P71" s="105"/>
      <c r="Q71" s="105"/>
      <c r="R71" s="105"/>
      <c r="S71" s="105"/>
    </row>
    <row r="72" spans="1:19" ht="200.1" customHeight="1">
      <c r="A72" s="100"/>
      <c r="B72" s="109"/>
      <c r="C72" s="113"/>
      <c r="D72" s="57"/>
      <c r="E72" s="57"/>
      <c r="F72" s="74"/>
      <c r="G72" s="74"/>
      <c r="H72" s="74"/>
      <c r="I72" s="74"/>
      <c r="J72" s="30"/>
      <c r="K72" s="30"/>
      <c r="L72" s="30"/>
      <c r="M72" s="30"/>
      <c r="N72" s="30"/>
      <c r="O72" s="30"/>
      <c r="P72" s="30"/>
      <c r="Q72" s="30"/>
      <c r="R72" s="30"/>
      <c r="S72" s="30"/>
    </row>
    <row r="73" spans="1:19" ht="354.95" customHeight="1">
      <c r="A73" s="65" t="s">
        <v>26</v>
      </c>
      <c r="B73" s="88"/>
      <c r="C73" s="88"/>
      <c r="D73" s="88"/>
      <c r="E73" s="88"/>
      <c r="F73" s="88"/>
      <c r="G73" s="88"/>
      <c r="H73" s="88"/>
      <c r="I73" s="88"/>
      <c r="J73" s="88"/>
      <c r="K73" s="88"/>
      <c r="L73" s="88"/>
      <c r="M73" s="88"/>
      <c r="N73" s="88"/>
      <c r="O73" s="88"/>
      <c r="P73" s="88"/>
      <c r="Q73" s="88"/>
      <c r="R73" s="88"/>
      <c r="S73" s="89"/>
    </row>
    <row r="74" spans="1:19" ht="45" customHeight="1">
      <c r="A74" s="31" t="s">
        <v>6</v>
      </c>
      <c r="B74" s="34" t="s">
        <v>93</v>
      </c>
      <c r="C74" s="35"/>
      <c r="D74" s="40" t="s">
        <v>7</v>
      </c>
      <c r="E74" s="40"/>
      <c r="F74" s="43" t="s">
        <v>70</v>
      </c>
      <c r="G74" s="44"/>
      <c r="H74" s="43" t="s">
        <v>71</v>
      </c>
      <c r="I74" s="44"/>
      <c r="J74" s="68" t="s">
        <v>8</v>
      </c>
      <c r="K74" s="69"/>
      <c r="L74" s="69"/>
      <c r="M74" s="69"/>
      <c r="N74" s="69"/>
      <c r="O74" s="69"/>
      <c r="P74" s="69"/>
      <c r="Q74" s="69"/>
      <c r="R74" s="69"/>
      <c r="S74" s="69"/>
    </row>
    <row r="75" spans="1:19" ht="30" customHeight="1">
      <c r="A75" s="32"/>
      <c r="B75" s="36"/>
      <c r="C75" s="37"/>
      <c r="D75" s="27" t="s">
        <v>9</v>
      </c>
      <c r="E75" s="27" t="s">
        <v>10</v>
      </c>
      <c r="F75" s="45"/>
      <c r="G75" s="46"/>
      <c r="H75" s="45"/>
      <c r="I75" s="46"/>
      <c r="J75" s="70"/>
      <c r="K75" s="71"/>
      <c r="L75" s="71"/>
      <c r="M75" s="71"/>
      <c r="N75" s="71"/>
      <c r="O75" s="71"/>
      <c r="P75" s="71"/>
      <c r="Q75" s="71"/>
      <c r="R75" s="71"/>
      <c r="S75" s="71"/>
    </row>
    <row r="76" spans="1:19" ht="30" customHeight="1">
      <c r="A76" s="33"/>
      <c r="B76" s="38"/>
      <c r="C76" s="39"/>
      <c r="D76" s="28" t="s">
        <v>11</v>
      </c>
      <c r="E76" s="28" t="s">
        <v>12</v>
      </c>
      <c r="F76" s="42" t="s">
        <v>13</v>
      </c>
      <c r="G76" s="42"/>
      <c r="H76" s="42" t="s">
        <v>14</v>
      </c>
      <c r="I76" s="42"/>
      <c r="J76" s="72"/>
      <c r="K76" s="73"/>
      <c r="L76" s="73"/>
      <c r="M76" s="73"/>
      <c r="N76" s="73"/>
      <c r="O76" s="73"/>
      <c r="P76" s="73"/>
      <c r="Q76" s="73"/>
      <c r="R76" s="73"/>
      <c r="S76" s="73"/>
    </row>
    <row r="77" spans="1:19" ht="68.25" customHeight="1">
      <c r="A77" s="75">
        <v>7</v>
      </c>
      <c r="B77" s="78" t="s">
        <v>15</v>
      </c>
      <c r="C77" s="80" t="s">
        <v>50</v>
      </c>
      <c r="D77" s="82">
        <f>IF(D81=0,0,ROUND(D79/D81*100,1))</f>
        <v>99.5</v>
      </c>
      <c r="E77" s="82">
        <f>IF(E81=0,0,ROUND(E79/E81*100,1))</f>
        <v>106.5</v>
      </c>
      <c r="F77" s="58">
        <f>E77-D77</f>
        <v>7</v>
      </c>
      <c r="G77" s="59"/>
      <c r="H77" s="84">
        <f>IF(D77=0,0,ROUND(E77/D77*100,1))</f>
        <v>107</v>
      </c>
      <c r="I77" s="85"/>
      <c r="J77" s="47" t="s">
        <v>23</v>
      </c>
      <c r="K77" s="48"/>
      <c r="L77" s="48"/>
      <c r="M77" s="48"/>
      <c r="N77" s="48"/>
      <c r="O77" s="48"/>
      <c r="P77" s="48"/>
      <c r="Q77" s="48"/>
      <c r="R77" s="48"/>
      <c r="S77" s="49"/>
    </row>
    <row r="78" spans="1:19" ht="199.5" customHeight="1">
      <c r="A78" s="76"/>
      <c r="B78" s="79"/>
      <c r="C78" s="81"/>
      <c r="D78" s="83"/>
      <c r="E78" s="83"/>
      <c r="F78" s="60"/>
      <c r="G78" s="61"/>
      <c r="H78" s="86"/>
      <c r="I78" s="87"/>
      <c r="J78" s="106" t="s">
        <v>82</v>
      </c>
      <c r="K78" s="107"/>
      <c r="L78" s="107"/>
      <c r="M78" s="107"/>
      <c r="N78" s="107"/>
      <c r="O78" s="107"/>
      <c r="P78" s="107"/>
      <c r="Q78" s="107"/>
      <c r="R78" s="107"/>
      <c r="S78" s="108"/>
    </row>
    <row r="79" spans="1:19" ht="39.75" customHeight="1">
      <c r="A79" s="76"/>
      <c r="B79" s="53" t="s">
        <v>16</v>
      </c>
      <c r="C79" s="124" t="s">
        <v>51</v>
      </c>
      <c r="D79" s="57">
        <v>110220</v>
      </c>
      <c r="E79" s="57">
        <v>117946</v>
      </c>
      <c r="F79" s="58">
        <f t="shared" ref="F79" si="8">E79-D79</f>
        <v>7726</v>
      </c>
      <c r="G79" s="59"/>
      <c r="H79" s="58">
        <f t="shared" ref="H79" si="9">IF(D79=0,0,ROUND(E79/D79*100,1))</f>
        <v>107</v>
      </c>
      <c r="I79" s="59"/>
      <c r="J79" s="47" t="s">
        <v>29</v>
      </c>
      <c r="K79" s="48"/>
      <c r="L79" s="48"/>
      <c r="M79" s="48"/>
      <c r="N79" s="48"/>
      <c r="O79" s="48"/>
      <c r="P79" s="48"/>
      <c r="Q79" s="48"/>
      <c r="R79" s="48"/>
      <c r="S79" s="49"/>
    </row>
    <row r="80" spans="1:19" ht="200.1" customHeight="1">
      <c r="A80" s="76"/>
      <c r="B80" s="54"/>
      <c r="C80" s="125"/>
      <c r="D80" s="57"/>
      <c r="E80" s="57"/>
      <c r="F80" s="60"/>
      <c r="G80" s="61"/>
      <c r="H80" s="60"/>
      <c r="I80" s="61"/>
      <c r="J80" s="62"/>
      <c r="K80" s="63"/>
      <c r="L80" s="63"/>
      <c r="M80" s="63"/>
      <c r="N80" s="63"/>
      <c r="O80" s="63"/>
      <c r="P80" s="63"/>
      <c r="Q80" s="63"/>
      <c r="R80" s="63"/>
      <c r="S80" s="64"/>
    </row>
    <row r="81" spans="1:19" ht="36" customHeight="1">
      <c r="A81" s="76"/>
      <c r="B81" s="53" t="s">
        <v>17</v>
      </c>
      <c r="C81" s="55" t="s">
        <v>52</v>
      </c>
      <c r="D81" s="57">
        <v>110775</v>
      </c>
      <c r="E81" s="57">
        <v>110775</v>
      </c>
      <c r="F81" s="58">
        <f>E81-D81</f>
        <v>0</v>
      </c>
      <c r="G81" s="59"/>
      <c r="H81" s="58">
        <f>IF(D81=0,0,ROUND(E81/D81*100,1))</f>
        <v>100</v>
      </c>
      <c r="I81" s="59"/>
      <c r="J81" s="47" t="s">
        <v>22</v>
      </c>
      <c r="K81" s="48"/>
      <c r="L81" s="48"/>
      <c r="M81" s="48"/>
      <c r="N81" s="48"/>
      <c r="O81" s="48"/>
      <c r="P81" s="48"/>
      <c r="Q81" s="48"/>
      <c r="R81" s="48"/>
      <c r="S81" s="49"/>
    </row>
    <row r="82" spans="1:19" ht="200.1" customHeight="1">
      <c r="A82" s="77"/>
      <c r="B82" s="54"/>
      <c r="C82" s="56"/>
      <c r="D82" s="57"/>
      <c r="E82" s="57"/>
      <c r="F82" s="60"/>
      <c r="G82" s="61"/>
      <c r="H82" s="60"/>
      <c r="I82" s="61"/>
      <c r="J82" s="62"/>
      <c r="K82" s="63"/>
      <c r="L82" s="63"/>
      <c r="M82" s="63"/>
      <c r="N82" s="63"/>
      <c r="O82" s="63"/>
      <c r="P82" s="63"/>
      <c r="Q82" s="63"/>
      <c r="R82" s="63"/>
      <c r="S82" s="64"/>
    </row>
    <row r="83" spans="1:19" ht="39" customHeight="1">
      <c r="A83" s="12"/>
      <c r="B83" s="13"/>
      <c r="C83" s="13"/>
      <c r="D83" s="13"/>
      <c r="E83" s="13"/>
      <c r="F83" s="13"/>
      <c r="G83" s="13"/>
      <c r="H83" s="13"/>
      <c r="I83" s="13"/>
      <c r="J83" s="13"/>
      <c r="K83" s="13"/>
      <c r="L83" s="13"/>
      <c r="M83" s="13"/>
      <c r="N83" s="13"/>
      <c r="O83" s="13"/>
      <c r="P83" s="13"/>
      <c r="Q83" s="13"/>
      <c r="R83" s="13"/>
      <c r="S83" s="13"/>
    </row>
    <row r="84" spans="1:19" ht="26.25" customHeight="1">
      <c r="A84" s="31" t="s">
        <v>6</v>
      </c>
      <c r="B84" s="34" t="s">
        <v>93</v>
      </c>
      <c r="C84" s="35"/>
      <c r="D84" s="40" t="s">
        <v>7</v>
      </c>
      <c r="E84" s="40"/>
      <c r="F84" s="43" t="s">
        <v>70</v>
      </c>
      <c r="G84" s="44"/>
      <c r="H84" s="43" t="s">
        <v>71</v>
      </c>
      <c r="I84" s="44"/>
      <c r="J84" s="41" t="s">
        <v>8</v>
      </c>
      <c r="K84" s="41"/>
      <c r="L84" s="41"/>
      <c r="M84" s="41"/>
      <c r="N84" s="41"/>
      <c r="O84" s="41"/>
      <c r="P84" s="41"/>
      <c r="Q84" s="41"/>
      <c r="R84" s="41"/>
      <c r="S84" s="41"/>
    </row>
    <row r="85" spans="1:19" ht="30" customHeight="1">
      <c r="A85" s="32"/>
      <c r="B85" s="36"/>
      <c r="C85" s="37"/>
      <c r="D85" s="27" t="s">
        <v>9</v>
      </c>
      <c r="E85" s="27" t="s">
        <v>10</v>
      </c>
      <c r="F85" s="45"/>
      <c r="G85" s="46"/>
      <c r="H85" s="45"/>
      <c r="I85" s="46"/>
      <c r="J85" s="41"/>
      <c r="K85" s="41"/>
      <c r="L85" s="41"/>
      <c r="M85" s="41"/>
      <c r="N85" s="41"/>
      <c r="O85" s="41"/>
      <c r="P85" s="41"/>
      <c r="Q85" s="41"/>
      <c r="R85" s="41"/>
      <c r="S85" s="41"/>
    </row>
    <row r="86" spans="1:19" ht="26.25" customHeight="1">
      <c r="A86" s="33"/>
      <c r="B86" s="38"/>
      <c r="C86" s="39"/>
      <c r="D86" s="28" t="s">
        <v>11</v>
      </c>
      <c r="E86" s="28" t="s">
        <v>12</v>
      </c>
      <c r="F86" s="42" t="s">
        <v>13</v>
      </c>
      <c r="G86" s="42"/>
      <c r="H86" s="42" t="s">
        <v>14</v>
      </c>
      <c r="I86" s="42"/>
      <c r="J86" s="41"/>
      <c r="K86" s="41"/>
      <c r="L86" s="41"/>
      <c r="M86" s="41"/>
      <c r="N86" s="41"/>
      <c r="O86" s="41"/>
      <c r="P86" s="41"/>
      <c r="Q86" s="41"/>
      <c r="R86" s="41"/>
      <c r="S86" s="41"/>
    </row>
    <row r="87" spans="1:19" ht="63" customHeight="1">
      <c r="A87" s="75">
        <v>8</v>
      </c>
      <c r="B87" s="101" t="s">
        <v>15</v>
      </c>
      <c r="C87" s="80" t="s">
        <v>53</v>
      </c>
      <c r="D87" s="103">
        <f>IF(D91=0,0,ROUND(D89/D91*100,1))</f>
        <v>90</v>
      </c>
      <c r="E87" s="103">
        <f>IF(E91=0,0,ROUND(E89/E91*100,1))</f>
        <v>89.5</v>
      </c>
      <c r="F87" s="74">
        <f>E87-D87</f>
        <v>-0.5</v>
      </c>
      <c r="G87" s="74"/>
      <c r="H87" s="104">
        <f>IF(D87=0,0,ROUND(E87/D87*100,1))</f>
        <v>99.4</v>
      </c>
      <c r="I87" s="104"/>
      <c r="J87" s="105" t="s">
        <v>23</v>
      </c>
      <c r="K87" s="105"/>
      <c r="L87" s="105"/>
      <c r="M87" s="105"/>
      <c r="N87" s="105"/>
      <c r="O87" s="105"/>
      <c r="P87" s="105"/>
      <c r="Q87" s="105"/>
      <c r="R87" s="105"/>
      <c r="S87" s="105"/>
    </row>
    <row r="88" spans="1:19" ht="200.1" customHeight="1">
      <c r="A88" s="76"/>
      <c r="B88" s="101"/>
      <c r="C88" s="81"/>
      <c r="D88" s="103"/>
      <c r="E88" s="103"/>
      <c r="F88" s="74"/>
      <c r="G88" s="74"/>
      <c r="H88" s="104"/>
      <c r="I88" s="104"/>
      <c r="J88" s="106" t="s">
        <v>85</v>
      </c>
      <c r="K88" s="107"/>
      <c r="L88" s="107"/>
      <c r="M88" s="107"/>
      <c r="N88" s="107"/>
      <c r="O88" s="107"/>
      <c r="P88" s="107"/>
      <c r="Q88" s="107"/>
      <c r="R88" s="107"/>
      <c r="S88" s="108"/>
    </row>
    <row r="89" spans="1:19" ht="38.25" customHeight="1">
      <c r="A89" s="76"/>
      <c r="B89" s="109" t="s">
        <v>16</v>
      </c>
      <c r="C89" s="55" t="s">
        <v>54</v>
      </c>
      <c r="D89" s="57">
        <v>851</v>
      </c>
      <c r="E89" s="57">
        <v>667</v>
      </c>
      <c r="F89" s="74">
        <f t="shared" ref="F89" si="10">E89-D89</f>
        <v>-184</v>
      </c>
      <c r="G89" s="74"/>
      <c r="H89" s="74">
        <f t="shared" ref="H89" si="11">IF(D89=0,0,ROUND(E89/D89*100,1))</f>
        <v>78.400000000000006</v>
      </c>
      <c r="I89" s="74"/>
      <c r="J89" s="105" t="s">
        <v>29</v>
      </c>
      <c r="K89" s="105"/>
      <c r="L89" s="105"/>
      <c r="M89" s="105"/>
      <c r="N89" s="105"/>
      <c r="O89" s="105"/>
      <c r="P89" s="105"/>
      <c r="Q89" s="105"/>
      <c r="R89" s="105"/>
      <c r="S89" s="105"/>
    </row>
    <row r="90" spans="1:19" ht="200.1" customHeight="1">
      <c r="A90" s="76"/>
      <c r="B90" s="109"/>
      <c r="C90" s="56"/>
      <c r="D90" s="57"/>
      <c r="E90" s="57"/>
      <c r="F90" s="74"/>
      <c r="G90" s="74"/>
      <c r="H90" s="74"/>
      <c r="I90" s="74"/>
      <c r="J90" s="123"/>
      <c r="K90" s="123"/>
      <c r="L90" s="123"/>
      <c r="M90" s="123"/>
      <c r="N90" s="123"/>
      <c r="O90" s="123"/>
      <c r="P90" s="123"/>
      <c r="Q90" s="123"/>
      <c r="R90" s="123"/>
      <c r="S90" s="123"/>
    </row>
    <row r="91" spans="1:19" ht="37.5" customHeight="1">
      <c r="A91" s="76"/>
      <c r="B91" s="109" t="s">
        <v>17</v>
      </c>
      <c r="C91" s="55" t="s">
        <v>55</v>
      </c>
      <c r="D91" s="57">
        <v>946</v>
      </c>
      <c r="E91" s="57">
        <v>745</v>
      </c>
      <c r="F91" s="74">
        <f t="shared" ref="F91" si="12">E91-D91</f>
        <v>-201</v>
      </c>
      <c r="G91" s="74"/>
      <c r="H91" s="74">
        <f t="shared" ref="H91" si="13">IF(D91=0,0,ROUND(E91/D91*100,1))</f>
        <v>78.8</v>
      </c>
      <c r="I91" s="74"/>
      <c r="J91" s="105" t="s">
        <v>22</v>
      </c>
      <c r="K91" s="105"/>
      <c r="L91" s="105"/>
      <c r="M91" s="105"/>
      <c r="N91" s="105"/>
      <c r="O91" s="105"/>
      <c r="P91" s="105"/>
      <c r="Q91" s="105"/>
      <c r="R91" s="105"/>
      <c r="S91" s="105"/>
    </row>
    <row r="92" spans="1:19" ht="200.1" customHeight="1">
      <c r="A92" s="77"/>
      <c r="B92" s="109"/>
      <c r="C92" s="56"/>
      <c r="D92" s="57"/>
      <c r="E92" s="57"/>
      <c r="F92" s="74"/>
      <c r="G92" s="74"/>
      <c r="H92" s="74"/>
      <c r="I92" s="74"/>
      <c r="J92" s="30"/>
      <c r="K92" s="30"/>
      <c r="L92" s="30"/>
      <c r="M92" s="30"/>
      <c r="N92" s="30"/>
      <c r="O92" s="30"/>
      <c r="P92" s="30"/>
      <c r="Q92" s="30"/>
      <c r="R92" s="30"/>
      <c r="S92" s="30"/>
    </row>
    <row r="93" spans="1:19" ht="339" customHeight="1">
      <c r="A93" s="65" t="s">
        <v>27</v>
      </c>
      <c r="B93" s="66"/>
      <c r="C93" s="66"/>
      <c r="D93" s="66"/>
      <c r="E93" s="66"/>
      <c r="F93" s="66"/>
      <c r="G93" s="66"/>
      <c r="H93" s="66"/>
      <c r="I93" s="66"/>
      <c r="J93" s="66"/>
      <c r="K93" s="66"/>
      <c r="L93" s="66"/>
      <c r="M93" s="66"/>
      <c r="N93" s="66"/>
      <c r="O93" s="66"/>
      <c r="P93" s="66"/>
      <c r="Q93" s="66"/>
      <c r="R93" s="66"/>
      <c r="S93" s="67"/>
    </row>
    <row r="94" spans="1:19" ht="26.25" customHeight="1">
      <c r="A94" s="31" t="s">
        <v>6</v>
      </c>
      <c r="B94" s="34" t="s">
        <v>93</v>
      </c>
      <c r="C94" s="35"/>
      <c r="D94" s="40" t="s">
        <v>7</v>
      </c>
      <c r="E94" s="40"/>
      <c r="F94" s="43" t="s">
        <v>70</v>
      </c>
      <c r="G94" s="44"/>
      <c r="H94" s="43" t="s">
        <v>71</v>
      </c>
      <c r="I94" s="44"/>
      <c r="J94" s="68" t="s">
        <v>8</v>
      </c>
      <c r="K94" s="69"/>
      <c r="L94" s="69"/>
      <c r="M94" s="69"/>
      <c r="N94" s="69"/>
      <c r="O94" s="69"/>
      <c r="P94" s="69"/>
      <c r="Q94" s="69"/>
      <c r="R94" s="69"/>
      <c r="S94" s="69"/>
    </row>
    <row r="95" spans="1:19" ht="30" customHeight="1">
      <c r="A95" s="32"/>
      <c r="B95" s="36"/>
      <c r="C95" s="37"/>
      <c r="D95" s="27" t="s">
        <v>9</v>
      </c>
      <c r="E95" s="27" t="s">
        <v>10</v>
      </c>
      <c r="F95" s="45"/>
      <c r="G95" s="46"/>
      <c r="H95" s="45"/>
      <c r="I95" s="46"/>
      <c r="J95" s="70"/>
      <c r="K95" s="71"/>
      <c r="L95" s="71"/>
      <c r="M95" s="71"/>
      <c r="N95" s="71"/>
      <c r="O95" s="71"/>
      <c r="P95" s="71"/>
      <c r="Q95" s="71"/>
      <c r="R95" s="71"/>
      <c r="S95" s="71"/>
    </row>
    <row r="96" spans="1:19" ht="26.25" customHeight="1">
      <c r="A96" s="33"/>
      <c r="B96" s="38"/>
      <c r="C96" s="39"/>
      <c r="D96" s="28" t="s">
        <v>11</v>
      </c>
      <c r="E96" s="28" t="s">
        <v>12</v>
      </c>
      <c r="F96" s="42" t="s">
        <v>13</v>
      </c>
      <c r="G96" s="42"/>
      <c r="H96" s="42" t="s">
        <v>14</v>
      </c>
      <c r="I96" s="42"/>
      <c r="J96" s="72"/>
      <c r="K96" s="73"/>
      <c r="L96" s="73"/>
      <c r="M96" s="73"/>
      <c r="N96" s="73"/>
      <c r="O96" s="73"/>
      <c r="P96" s="73"/>
      <c r="Q96" s="73"/>
      <c r="R96" s="73"/>
      <c r="S96" s="73"/>
    </row>
    <row r="97" spans="1:19" ht="66" customHeight="1">
      <c r="A97" s="75">
        <v>9</v>
      </c>
      <c r="B97" s="78" t="s">
        <v>15</v>
      </c>
      <c r="C97" s="80" t="s">
        <v>56</v>
      </c>
      <c r="D97" s="82">
        <f>IF(D101=0,0,ROUND(D99/D101*100,1))</f>
        <v>84.3</v>
      </c>
      <c r="E97" s="82">
        <f>IF(E101=0,0,ROUND(E99/E101*100,1))</f>
        <v>93.4</v>
      </c>
      <c r="F97" s="58">
        <f>E97-D97</f>
        <v>9.1000000000000085</v>
      </c>
      <c r="G97" s="59"/>
      <c r="H97" s="84">
        <f>IF(D97=0,0,ROUND(E97/D97*100,1))</f>
        <v>110.8</v>
      </c>
      <c r="I97" s="85"/>
      <c r="J97" s="47" t="s">
        <v>23</v>
      </c>
      <c r="K97" s="48"/>
      <c r="L97" s="48"/>
      <c r="M97" s="48"/>
      <c r="N97" s="48"/>
      <c r="O97" s="48"/>
      <c r="P97" s="48"/>
      <c r="Q97" s="48"/>
      <c r="R97" s="48"/>
      <c r="S97" s="49"/>
    </row>
    <row r="98" spans="1:19" ht="205.5" customHeight="1">
      <c r="A98" s="76"/>
      <c r="B98" s="79"/>
      <c r="C98" s="81"/>
      <c r="D98" s="83"/>
      <c r="E98" s="83"/>
      <c r="F98" s="60"/>
      <c r="G98" s="61"/>
      <c r="H98" s="86"/>
      <c r="I98" s="87"/>
      <c r="J98" s="118" t="s">
        <v>83</v>
      </c>
      <c r="K98" s="119"/>
      <c r="L98" s="119"/>
      <c r="M98" s="119"/>
      <c r="N98" s="119"/>
      <c r="O98" s="119"/>
      <c r="P98" s="119"/>
      <c r="Q98" s="119"/>
      <c r="R98" s="119"/>
      <c r="S98" s="120"/>
    </row>
    <row r="99" spans="1:19" ht="42" customHeight="1">
      <c r="A99" s="76"/>
      <c r="B99" s="109" t="s">
        <v>16</v>
      </c>
      <c r="C99" s="113" t="s">
        <v>57</v>
      </c>
      <c r="D99" s="57">
        <v>236</v>
      </c>
      <c r="E99" s="57">
        <v>283</v>
      </c>
      <c r="F99" s="58">
        <f>E99-D99</f>
        <v>47</v>
      </c>
      <c r="G99" s="59"/>
      <c r="H99" s="58">
        <f>IF(D99=0,0,ROUND(E99/D99*100,1))</f>
        <v>119.9</v>
      </c>
      <c r="I99" s="59"/>
      <c r="J99" s="47" t="s">
        <v>24</v>
      </c>
      <c r="K99" s="48"/>
      <c r="L99" s="48"/>
      <c r="M99" s="48"/>
      <c r="N99" s="48"/>
      <c r="O99" s="48"/>
      <c r="P99" s="48"/>
      <c r="Q99" s="48"/>
      <c r="R99" s="48"/>
      <c r="S99" s="49"/>
    </row>
    <row r="100" spans="1:19" ht="185.25" customHeight="1">
      <c r="A100" s="76"/>
      <c r="B100" s="109"/>
      <c r="C100" s="113"/>
      <c r="D100" s="57"/>
      <c r="E100" s="57"/>
      <c r="F100" s="60"/>
      <c r="G100" s="61"/>
      <c r="H100" s="60"/>
      <c r="I100" s="61"/>
      <c r="J100" s="62"/>
      <c r="K100" s="63"/>
      <c r="L100" s="63"/>
      <c r="M100" s="63"/>
      <c r="N100" s="63"/>
      <c r="O100" s="63"/>
      <c r="P100" s="63"/>
      <c r="Q100" s="63"/>
      <c r="R100" s="63"/>
      <c r="S100" s="64"/>
    </row>
    <row r="101" spans="1:19" ht="41.25" customHeight="1">
      <c r="A101" s="76"/>
      <c r="B101" s="53" t="s">
        <v>17</v>
      </c>
      <c r="C101" s="55" t="s">
        <v>58</v>
      </c>
      <c r="D101" s="57">
        <v>280</v>
      </c>
      <c r="E101" s="57">
        <v>303</v>
      </c>
      <c r="F101" s="58">
        <f>E101-D101</f>
        <v>23</v>
      </c>
      <c r="G101" s="59"/>
      <c r="H101" s="58">
        <f>IF(D101=0,0,ROUND(E101/D101*100,1))</f>
        <v>108.2</v>
      </c>
      <c r="I101" s="59"/>
      <c r="J101" s="47" t="s">
        <v>25</v>
      </c>
      <c r="K101" s="48"/>
      <c r="L101" s="48"/>
      <c r="M101" s="48"/>
      <c r="N101" s="48"/>
      <c r="O101" s="48"/>
      <c r="P101" s="48"/>
      <c r="Q101" s="48"/>
      <c r="R101" s="48"/>
      <c r="S101" s="49"/>
    </row>
    <row r="102" spans="1:19" ht="168" customHeight="1">
      <c r="A102" s="77"/>
      <c r="B102" s="54"/>
      <c r="C102" s="56"/>
      <c r="D102" s="57"/>
      <c r="E102" s="57"/>
      <c r="F102" s="60"/>
      <c r="G102" s="61"/>
      <c r="H102" s="60"/>
      <c r="I102" s="61"/>
      <c r="J102" s="62"/>
      <c r="K102" s="63"/>
      <c r="L102" s="63"/>
      <c r="M102" s="63"/>
      <c r="N102" s="63"/>
      <c r="O102" s="63"/>
      <c r="P102" s="63"/>
      <c r="Q102" s="63"/>
      <c r="R102" s="63"/>
      <c r="S102" s="64"/>
    </row>
    <row r="103" spans="1:19" ht="39" customHeight="1">
      <c r="A103" s="12"/>
      <c r="B103" s="13"/>
      <c r="C103" s="13"/>
      <c r="D103" s="13"/>
      <c r="E103" s="13"/>
      <c r="F103" s="13"/>
      <c r="G103" s="13"/>
      <c r="H103" s="13"/>
      <c r="I103" s="13"/>
      <c r="J103" s="13"/>
      <c r="K103" s="13"/>
      <c r="L103" s="13"/>
      <c r="M103" s="13"/>
      <c r="N103" s="13"/>
      <c r="O103" s="13"/>
      <c r="P103" s="13"/>
      <c r="Q103" s="13"/>
      <c r="R103" s="13"/>
      <c r="S103" s="13"/>
    </row>
    <row r="104" spans="1:19" ht="26.25" customHeight="1">
      <c r="A104" s="31" t="s">
        <v>6</v>
      </c>
      <c r="B104" s="34" t="s">
        <v>93</v>
      </c>
      <c r="C104" s="35"/>
      <c r="D104" s="40" t="s">
        <v>7</v>
      </c>
      <c r="E104" s="40"/>
      <c r="F104" s="43" t="s">
        <v>70</v>
      </c>
      <c r="G104" s="44"/>
      <c r="H104" s="43" t="s">
        <v>71</v>
      </c>
      <c r="I104" s="44"/>
      <c r="J104" s="68" t="s">
        <v>8</v>
      </c>
      <c r="K104" s="69"/>
      <c r="L104" s="69"/>
      <c r="M104" s="69"/>
      <c r="N104" s="69"/>
      <c r="O104" s="69"/>
      <c r="P104" s="69"/>
      <c r="Q104" s="69"/>
      <c r="R104" s="69"/>
      <c r="S104" s="69"/>
    </row>
    <row r="105" spans="1:19" ht="30" customHeight="1">
      <c r="A105" s="32"/>
      <c r="B105" s="36"/>
      <c r="C105" s="37"/>
      <c r="D105" s="27" t="s">
        <v>9</v>
      </c>
      <c r="E105" s="27" t="s">
        <v>10</v>
      </c>
      <c r="F105" s="45"/>
      <c r="G105" s="46"/>
      <c r="H105" s="45"/>
      <c r="I105" s="46"/>
      <c r="J105" s="70"/>
      <c r="K105" s="71"/>
      <c r="L105" s="71"/>
      <c r="M105" s="71"/>
      <c r="N105" s="71"/>
      <c r="O105" s="71"/>
      <c r="P105" s="71"/>
      <c r="Q105" s="71"/>
      <c r="R105" s="71"/>
      <c r="S105" s="71"/>
    </row>
    <row r="106" spans="1:19" ht="26.25" customHeight="1">
      <c r="A106" s="33"/>
      <c r="B106" s="38"/>
      <c r="C106" s="39"/>
      <c r="D106" s="28" t="s">
        <v>11</v>
      </c>
      <c r="E106" s="28" t="s">
        <v>12</v>
      </c>
      <c r="F106" s="42" t="s">
        <v>13</v>
      </c>
      <c r="G106" s="42"/>
      <c r="H106" s="42" t="s">
        <v>14</v>
      </c>
      <c r="I106" s="42"/>
      <c r="J106" s="72"/>
      <c r="K106" s="73"/>
      <c r="L106" s="73"/>
      <c r="M106" s="73"/>
      <c r="N106" s="73"/>
      <c r="O106" s="73"/>
      <c r="P106" s="73"/>
      <c r="Q106" s="73"/>
      <c r="R106" s="73"/>
      <c r="S106" s="73"/>
    </row>
    <row r="107" spans="1:19" ht="66" customHeight="1">
      <c r="A107" s="75">
        <v>10</v>
      </c>
      <c r="B107" s="78" t="s">
        <v>15</v>
      </c>
      <c r="C107" s="80" t="s">
        <v>74</v>
      </c>
      <c r="D107" s="82">
        <f>IF(D111=0,0,ROUND(D109/D111*100,1))</f>
        <v>100</v>
      </c>
      <c r="E107" s="82">
        <f>IF(E111=0,0,ROUND(E109/E111*100,1))</f>
        <v>100</v>
      </c>
      <c r="F107" s="144">
        <f>E107-D107</f>
        <v>0</v>
      </c>
      <c r="G107" s="145"/>
      <c r="H107" s="148">
        <f>IF(D107=0,0,ROUND(E107/D107*100,1))</f>
        <v>100</v>
      </c>
      <c r="I107" s="149"/>
      <c r="J107" s="47" t="s">
        <v>23</v>
      </c>
      <c r="K107" s="48"/>
      <c r="L107" s="48"/>
      <c r="M107" s="48"/>
      <c r="N107" s="48"/>
      <c r="O107" s="48"/>
      <c r="P107" s="48"/>
      <c r="Q107" s="48"/>
      <c r="R107" s="48"/>
      <c r="S107" s="49"/>
    </row>
    <row r="108" spans="1:19" ht="200.1" customHeight="1">
      <c r="A108" s="76"/>
      <c r="B108" s="79"/>
      <c r="C108" s="81"/>
      <c r="D108" s="83"/>
      <c r="E108" s="83"/>
      <c r="F108" s="146"/>
      <c r="G108" s="147"/>
      <c r="H108" s="150"/>
      <c r="I108" s="151"/>
      <c r="J108" s="152" t="s">
        <v>86</v>
      </c>
      <c r="K108" s="153"/>
      <c r="L108" s="153"/>
      <c r="M108" s="153"/>
      <c r="N108" s="153"/>
      <c r="O108" s="153"/>
      <c r="P108" s="153"/>
      <c r="Q108" s="153"/>
      <c r="R108" s="153"/>
      <c r="S108" s="154"/>
    </row>
    <row r="109" spans="1:19" ht="42" customHeight="1">
      <c r="A109" s="76"/>
      <c r="B109" s="109" t="s">
        <v>16</v>
      </c>
      <c r="C109" s="113" t="s">
        <v>75</v>
      </c>
      <c r="D109" s="57">
        <v>1</v>
      </c>
      <c r="E109" s="57">
        <v>1</v>
      </c>
      <c r="F109" s="144">
        <f>E109-D109</f>
        <v>0</v>
      </c>
      <c r="G109" s="145"/>
      <c r="H109" s="144">
        <f>IF(D109=0,0,ROUND(E109/D109*100,1))</f>
        <v>100</v>
      </c>
      <c r="I109" s="145"/>
      <c r="J109" s="47" t="s">
        <v>24</v>
      </c>
      <c r="K109" s="48"/>
      <c r="L109" s="48"/>
      <c r="M109" s="48"/>
      <c r="N109" s="48"/>
      <c r="O109" s="48"/>
      <c r="P109" s="48"/>
      <c r="Q109" s="48"/>
      <c r="R109" s="48"/>
      <c r="S109" s="49"/>
    </row>
    <row r="110" spans="1:19" ht="200.1" customHeight="1">
      <c r="A110" s="76"/>
      <c r="B110" s="109"/>
      <c r="C110" s="113"/>
      <c r="D110" s="57"/>
      <c r="E110" s="57"/>
      <c r="F110" s="146"/>
      <c r="G110" s="147"/>
      <c r="H110" s="146"/>
      <c r="I110" s="147"/>
      <c r="J110" s="62"/>
      <c r="K110" s="63"/>
      <c r="L110" s="63"/>
      <c r="M110" s="63"/>
      <c r="N110" s="63"/>
      <c r="O110" s="63"/>
      <c r="P110" s="63"/>
      <c r="Q110" s="63"/>
      <c r="R110" s="63"/>
      <c r="S110" s="64"/>
    </row>
    <row r="111" spans="1:19" ht="41.25" customHeight="1">
      <c r="A111" s="76"/>
      <c r="B111" s="53" t="s">
        <v>17</v>
      </c>
      <c r="C111" s="55" t="s">
        <v>76</v>
      </c>
      <c r="D111" s="57">
        <v>1</v>
      </c>
      <c r="E111" s="57">
        <v>1</v>
      </c>
      <c r="F111" s="144">
        <f>E111-D111</f>
        <v>0</v>
      </c>
      <c r="G111" s="145"/>
      <c r="H111" s="144">
        <f>IF(D111=0,0,ROUND(E111/D111*100,1))</f>
        <v>100</v>
      </c>
      <c r="I111" s="145"/>
      <c r="J111" s="47" t="s">
        <v>25</v>
      </c>
      <c r="K111" s="48"/>
      <c r="L111" s="48"/>
      <c r="M111" s="48"/>
      <c r="N111" s="48"/>
      <c r="O111" s="48"/>
      <c r="P111" s="48"/>
      <c r="Q111" s="48"/>
      <c r="R111" s="48"/>
      <c r="S111" s="49"/>
    </row>
    <row r="112" spans="1:19" ht="200.1" customHeight="1">
      <c r="A112" s="77"/>
      <c r="B112" s="54"/>
      <c r="C112" s="56"/>
      <c r="D112" s="57"/>
      <c r="E112" s="57"/>
      <c r="F112" s="146"/>
      <c r="G112" s="147"/>
      <c r="H112" s="146"/>
      <c r="I112" s="147"/>
      <c r="J112" s="62"/>
      <c r="K112" s="63"/>
      <c r="L112" s="63"/>
      <c r="M112" s="63"/>
      <c r="N112" s="63"/>
      <c r="O112" s="63"/>
      <c r="P112" s="63"/>
      <c r="Q112" s="63"/>
      <c r="R112" s="63"/>
      <c r="S112" s="64"/>
    </row>
    <row r="113" spans="1:19" ht="329.25" customHeight="1">
      <c r="A113" s="65" t="s">
        <v>28</v>
      </c>
      <c r="B113" s="66"/>
      <c r="C113" s="66"/>
      <c r="D113" s="66"/>
      <c r="E113" s="66"/>
      <c r="F113" s="66"/>
      <c r="G113" s="66"/>
      <c r="H113" s="66"/>
      <c r="I113" s="66"/>
      <c r="J113" s="66"/>
      <c r="K113" s="66"/>
      <c r="L113" s="66"/>
      <c r="M113" s="66"/>
      <c r="N113" s="66"/>
      <c r="O113" s="66"/>
      <c r="P113" s="66"/>
      <c r="Q113" s="66"/>
      <c r="R113" s="66"/>
      <c r="S113" s="67"/>
    </row>
    <row r="114" spans="1:19" ht="26.25" customHeight="1">
      <c r="A114" s="31" t="s">
        <v>6</v>
      </c>
      <c r="B114" s="34" t="s">
        <v>93</v>
      </c>
      <c r="C114" s="35"/>
      <c r="D114" s="40" t="s">
        <v>7</v>
      </c>
      <c r="E114" s="40"/>
      <c r="F114" s="43" t="s">
        <v>70</v>
      </c>
      <c r="G114" s="44"/>
      <c r="H114" s="43" t="s">
        <v>71</v>
      </c>
      <c r="I114" s="44"/>
      <c r="J114" s="68" t="s">
        <v>8</v>
      </c>
      <c r="K114" s="69"/>
      <c r="L114" s="69"/>
      <c r="M114" s="69"/>
      <c r="N114" s="69"/>
      <c r="O114" s="69"/>
      <c r="P114" s="69"/>
      <c r="Q114" s="69"/>
      <c r="R114" s="69"/>
      <c r="S114" s="69"/>
    </row>
    <row r="115" spans="1:19" ht="30" customHeight="1">
      <c r="A115" s="32"/>
      <c r="B115" s="36"/>
      <c r="C115" s="37"/>
      <c r="D115" s="27" t="s">
        <v>9</v>
      </c>
      <c r="E115" s="27" t="s">
        <v>10</v>
      </c>
      <c r="F115" s="45"/>
      <c r="G115" s="46"/>
      <c r="H115" s="45"/>
      <c r="I115" s="46"/>
      <c r="J115" s="70"/>
      <c r="K115" s="71"/>
      <c r="L115" s="71"/>
      <c r="M115" s="71"/>
      <c r="N115" s="71"/>
      <c r="O115" s="71"/>
      <c r="P115" s="71"/>
      <c r="Q115" s="71"/>
      <c r="R115" s="71"/>
      <c r="S115" s="71"/>
    </row>
    <row r="116" spans="1:19" ht="26.25" customHeight="1">
      <c r="A116" s="33"/>
      <c r="B116" s="38"/>
      <c r="C116" s="39"/>
      <c r="D116" s="28" t="s">
        <v>11</v>
      </c>
      <c r="E116" s="28" t="s">
        <v>12</v>
      </c>
      <c r="F116" s="42" t="s">
        <v>13</v>
      </c>
      <c r="G116" s="42"/>
      <c r="H116" s="42" t="s">
        <v>14</v>
      </c>
      <c r="I116" s="42"/>
      <c r="J116" s="72"/>
      <c r="K116" s="73"/>
      <c r="L116" s="73"/>
      <c r="M116" s="73"/>
      <c r="N116" s="73"/>
      <c r="O116" s="73"/>
      <c r="P116" s="73"/>
      <c r="Q116" s="73"/>
      <c r="R116" s="73"/>
      <c r="S116" s="73"/>
    </row>
    <row r="117" spans="1:19" ht="63" customHeight="1">
      <c r="A117" s="75">
        <v>11</v>
      </c>
      <c r="B117" s="78" t="s">
        <v>15</v>
      </c>
      <c r="C117" s="80" t="s">
        <v>59</v>
      </c>
      <c r="D117" s="82">
        <f>IF(D121=0,0,ROUND(D119/D121*100,1))</f>
        <v>79.8</v>
      </c>
      <c r="E117" s="82">
        <f>IF(E121=0,0,ROUND(E119/E121*100,1))</f>
        <v>79</v>
      </c>
      <c r="F117" s="58">
        <f>E117-D117</f>
        <v>-0.79999999999999716</v>
      </c>
      <c r="G117" s="59"/>
      <c r="H117" s="84">
        <f>IF(D117=0,0,ROUND(E117/D117*100,1))</f>
        <v>99</v>
      </c>
      <c r="I117" s="85"/>
      <c r="J117" s="47" t="s">
        <v>23</v>
      </c>
      <c r="K117" s="48"/>
      <c r="L117" s="48"/>
      <c r="M117" s="48"/>
      <c r="N117" s="48"/>
      <c r="O117" s="48"/>
      <c r="P117" s="48"/>
      <c r="Q117" s="48"/>
      <c r="R117" s="48"/>
      <c r="S117" s="49"/>
    </row>
    <row r="118" spans="1:19" ht="340.5" customHeight="1">
      <c r="A118" s="76"/>
      <c r="B118" s="79"/>
      <c r="C118" s="81"/>
      <c r="D118" s="83"/>
      <c r="E118" s="83"/>
      <c r="F118" s="60"/>
      <c r="G118" s="61"/>
      <c r="H118" s="86"/>
      <c r="I118" s="87"/>
      <c r="J118" s="50" t="s">
        <v>88</v>
      </c>
      <c r="K118" s="51"/>
      <c r="L118" s="51"/>
      <c r="M118" s="51"/>
      <c r="N118" s="51"/>
      <c r="O118" s="51"/>
      <c r="P118" s="51"/>
      <c r="Q118" s="51"/>
      <c r="R118" s="51"/>
      <c r="S118" s="52"/>
    </row>
    <row r="119" spans="1:19" ht="35.25" customHeight="1">
      <c r="A119" s="76"/>
      <c r="B119" s="53" t="s">
        <v>16</v>
      </c>
      <c r="C119" s="55" t="s">
        <v>60</v>
      </c>
      <c r="D119" s="57">
        <v>60328</v>
      </c>
      <c r="E119" s="57">
        <v>62402</v>
      </c>
      <c r="F119" s="58">
        <f>E119-D119</f>
        <v>2074</v>
      </c>
      <c r="G119" s="59"/>
      <c r="H119" s="58">
        <f>IF(D119=0,0,ROUND(E119/D119*100,1))</f>
        <v>103.4</v>
      </c>
      <c r="I119" s="59"/>
      <c r="J119" s="47" t="s">
        <v>24</v>
      </c>
      <c r="K119" s="48"/>
      <c r="L119" s="48"/>
      <c r="M119" s="48"/>
      <c r="N119" s="48"/>
      <c r="O119" s="48"/>
      <c r="P119" s="48"/>
      <c r="Q119" s="48"/>
      <c r="R119" s="48"/>
      <c r="S119" s="49"/>
    </row>
    <row r="120" spans="1:19" ht="136.5" customHeight="1">
      <c r="A120" s="76"/>
      <c r="B120" s="54"/>
      <c r="C120" s="56"/>
      <c r="D120" s="57"/>
      <c r="E120" s="57"/>
      <c r="F120" s="60"/>
      <c r="G120" s="61"/>
      <c r="H120" s="60"/>
      <c r="I120" s="61"/>
      <c r="J120" s="62"/>
      <c r="K120" s="63"/>
      <c r="L120" s="63"/>
      <c r="M120" s="63"/>
      <c r="N120" s="63"/>
      <c r="O120" s="63"/>
      <c r="P120" s="63"/>
      <c r="Q120" s="63"/>
      <c r="R120" s="63"/>
      <c r="S120" s="64"/>
    </row>
    <row r="121" spans="1:19" ht="38.25" customHeight="1">
      <c r="A121" s="76"/>
      <c r="B121" s="53" t="s">
        <v>17</v>
      </c>
      <c r="C121" s="55" t="s">
        <v>61</v>
      </c>
      <c r="D121" s="57">
        <v>75555</v>
      </c>
      <c r="E121" s="57">
        <v>79023</v>
      </c>
      <c r="F121" s="58">
        <f>E121-D121</f>
        <v>3468</v>
      </c>
      <c r="G121" s="59"/>
      <c r="H121" s="58">
        <f>IF(D121=0,0,ROUND(E121/D121*100,1))</f>
        <v>104.6</v>
      </c>
      <c r="I121" s="59"/>
      <c r="J121" s="47" t="s">
        <v>25</v>
      </c>
      <c r="K121" s="48"/>
      <c r="L121" s="48"/>
      <c r="M121" s="48"/>
      <c r="N121" s="48"/>
      <c r="O121" s="48"/>
      <c r="P121" s="48"/>
      <c r="Q121" s="48"/>
      <c r="R121" s="48"/>
      <c r="S121" s="49"/>
    </row>
    <row r="122" spans="1:19" ht="127.5" customHeight="1">
      <c r="A122" s="77"/>
      <c r="B122" s="54"/>
      <c r="C122" s="56"/>
      <c r="D122" s="57"/>
      <c r="E122" s="57"/>
      <c r="F122" s="60"/>
      <c r="G122" s="61"/>
      <c r="H122" s="60"/>
      <c r="I122" s="61"/>
      <c r="J122" s="62"/>
      <c r="K122" s="63"/>
      <c r="L122" s="63"/>
      <c r="M122" s="63"/>
      <c r="N122" s="63"/>
      <c r="O122" s="63"/>
      <c r="P122" s="63"/>
      <c r="Q122" s="63"/>
      <c r="R122" s="63"/>
      <c r="S122" s="64"/>
    </row>
    <row r="123" spans="1:19" s="16" customFormat="1" ht="42" customHeight="1">
      <c r="A123" s="115"/>
      <c r="B123" s="121"/>
      <c r="C123" s="121"/>
      <c r="D123" s="121"/>
      <c r="E123" s="121"/>
      <c r="F123" s="121"/>
      <c r="G123" s="121"/>
      <c r="H123" s="121"/>
      <c r="I123" s="121"/>
      <c r="J123" s="121"/>
      <c r="K123" s="121"/>
      <c r="L123" s="121"/>
      <c r="M123" s="121"/>
      <c r="N123" s="121"/>
      <c r="O123" s="121"/>
      <c r="P123" s="121"/>
      <c r="Q123" s="121"/>
      <c r="R123" s="121"/>
      <c r="S123" s="122"/>
    </row>
    <row r="124" spans="1:19" ht="36" customHeight="1">
      <c r="A124" s="31" t="s">
        <v>6</v>
      </c>
      <c r="B124" s="34" t="s">
        <v>93</v>
      </c>
      <c r="C124" s="35"/>
      <c r="D124" s="40" t="s">
        <v>7</v>
      </c>
      <c r="E124" s="40"/>
      <c r="F124" s="43" t="s">
        <v>70</v>
      </c>
      <c r="G124" s="44"/>
      <c r="H124" s="43" t="s">
        <v>71</v>
      </c>
      <c r="I124" s="44"/>
      <c r="J124" s="68" t="s">
        <v>8</v>
      </c>
      <c r="K124" s="69"/>
      <c r="L124" s="69"/>
      <c r="M124" s="69"/>
      <c r="N124" s="69"/>
      <c r="O124" s="69"/>
      <c r="P124" s="69"/>
      <c r="Q124" s="69"/>
      <c r="R124" s="69"/>
      <c r="S124" s="69"/>
    </row>
    <row r="125" spans="1:19" ht="30" customHeight="1">
      <c r="A125" s="32"/>
      <c r="B125" s="36"/>
      <c r="C125" s="37"/>
      <c r="D125" s="27" t="s">
        <v>9</v>
      </c>
      <c r="E125" s="27" t="s">
        <v>10</v>
      </c>
      <c r="F125" s="45"/>
      <c r="G125" s="46"/>
      <c r="H125" s="45"/>
      <c r="I125" s="46"/>
      <c r="J125" s="70"/>
      <c r="K125" s="71"/>
      <c r="L125" s="71"/>
      <c r="M125" s="71"/>
      <c r="N125" s="71"/>
      <c r="O125" s="71"/>
      <c r="P125" s="71"/>
      <c r="Q125" s="71"/>
      <c r="R125" s="71"/>
      <c r="S125" s="71"/>
    </row>
    <row r="126" spans="1:19" ht="35.25" customHeight="1">
      <c r="A126" s="33"/>
      <c r="B126" s="38"/>
      <c r="C126" s="39"/>
      <c r="D126" s="28" t="s">
        <v>11</v>
      </c>
      <c r="E126" s="28" t="s">
        <v>12</v>
      </c>
      <c r="F126" s="42" t="s">
        <v>13</v>
      </c>
      <c r="G126" s="42"/>
      <c r="H126" s="42" t="s">
        <v>14</v>
      </c>
      <c r="I126" s="42"/>
      <c r="J126" s="72"/>
      <c r="K126" s="73"/>
      <c r="L126" s="73"/>
      <c r="M126" s="73"/>
      <c r="N126" s="73"/>
      <c r="O126" s="73"/>
      <c r="P126" s="73"/>
      <c r="Q126" s="73"/>
      <c r="R126" s="73"/>
      <c r="S126" s="73"/>
    </row>
    <row r="127" spans="1:19" ht="62.25" customHeight="1">
      <c r="A127" s="75">
        <v>12</v>
      </c>
      <c r="B127" s="78" t="s">
        <v>15</v>
      </c>
      <c r="C127" s="102" t="s">
        <v>62</v>
      </c>
      <c r="D127" s="103">
        <f>IF(D131=0,0,ROUND(D129/D131*1,1))</f>
        <v>9.6</v>
      </c>
      <c r="E127" s="103">
        <f>IF(E131=0,0,ROUND(E129/E131*1,1))</f>
        <v>10.4</v>
      </c>
      <c r="F127" s="74">
        <f>E127-D127</f>
        <v>0.80000000000000071</v>
      </c>
      <c r="G127" s="74"/>
      <c r="H127" s="104">
        <f>IF(D127=0,0,ROUND(E127/D127*100,1))</f>
        <v>108.3</v>
      </c>
      <c r="I127" s="104"/>
      <c r="J127" s="47" t="s">
        <v>23</v>
      </c>
      <c r="K127" s="48"/>
      <c r="L127" s="48"/>
      <c r="M127" s="48"/>
      <c r="N127" s="48"/>
      <c r="O127" s="48"/>
      <c r="P127" s="48"/>
      <c r="Q127" s="48"/>
      <c r="R127" s="48"/>
      <c r="S127" s="49"/>
    </row>
    <row r="128" spans="1:19" ht="239.25" customHeight="1">
      <c r="A128" s="76"/>
      <c r="B128" s="79"/>
      <c r="C128" s="102"/>
      <c r="D128" s="103"/>
      <c r="E128" s="103"/>
      <c r="F128" s="74"/>
      <c r="G128" s="74"/>
      <c r="H128" s="104"/>
      <c r="I128" s="104"/>
      <c r="J128" s="106" t="s">
        <v>90</v>
      </c>
      <c r="K128" s="107"/>
      <c r="L128" s="107"/>
      <c r="M128" s="107"/>
      <c r="N128" s="107"/>
      <c r="O128" s="107"/>
      <c r="P128" s="107"/>
      <c r="Q128" s="107"/>
      <c r="R128" s="107"/>
      <c r="S128" s="108"/>
    </row>
    <row r="129" spans="1:19" ht="34.5" customHeight="1">
      <c r="A129" s="76"/>
      <c r="B129" s="53" t="s">
        <v>16</v>
      </c>
      <c r="C129" s="110" t="s">
        <v>63</v>
      </c>
      <c r="D129" s="57">
        <v>46560</v>
      </c>
      <c r="E129" s="57">
        <v>58025</v>
      </c>
      <c r="F129" s="74">
        <f t="shared" ref="F129" si="14">E129-D129</f>
        <v>11465</v>
      </c>
      <c r="G129" s="74"/>
      <c r="H129" s="74">
        <f t="shared" ref="H129" si="15">IF(D129=0,0,ROUND(E129/D129*100,1))</f>
        <v>124.6</v>
      </c>
      <c r="I129" s="74"/>
      <c r="J129" s="47" t="s">
        <v>24</v>
      </c>
      <c r="K129" s="48"/>
      <c r="L129" s="48"/>
      <c r="M129" s="48"/>
      <c r="N129" s="48"/>
      <c r="O129" s="48"/>
      <c r="P129" s="48"/>
      <c r="Q129" s="48"/>
      <c r="R129" s="48"/>
      <c r="S129" s="49"/>
    </row>
    <row r="130" spans="1:19" ht="166.5" customHeight="1">
      <c r="A130" s="76"/>
      <c r="B130" s="54"/>
      <c r="C130" s="110"/>
      <c r="D130" s="57"/>
      <c r="E130" s="57"/>
      <c r="F130" s="74"/>
      <c r="G130" s="74"/>
      <c r="H130" s="74"/>
      <c r="I130" s="74"/>
      <c r="J130" s="118"/>
      <c r="K130" s="119"/>
      <c r="L130" s="119"/>
      <c r="M130" s="119"/>
      <c r="N130" s="119"/>
      <c r="O130" s="119"/>
      <c r="P130" s="119"/>
      <c r="Q130" s="119"/>
      <c r="R130" s="119"/>
      <c r="S130" s="120"/>
    </row>
    <row r="131" spans="1:19" ht="34.5" customHeight="1">
      <c r="A131" s="76"/>
      <c r="B131" s="53" t="s">
        <v>17</v>
      </c>
      <c r="C131" s="113" t="s">
        <v>64</v>
      </c>
      <c r="D131" s="155">
        <f>D31</f>
        <v>4850</v>
      </c>
      <c r="E131" s="155">
        <f>E31</f>
        <v>5584</v>
      </c>
      <c r="F131" s="74">
        <f>E131-D131</f>
        <v>734</v>
      </c>
      <c r="G131" s="74"/>
      <c r="H131" s="74">
        <f>IF(D131=0,0,ROUND(E131/D131*100,1))</f>
        <v>115.1</v>
      </c>
      <c r="I131" s="74"/>
      <c r="J131" s="47" t="s">
        <v>25</v>
      </c>
      <c r="K131" s="48"/>
      <c r="L131" s="48"/>
      <c r="M131" s="48"/>
      <c r="N131" s="48"/>
      <c r="O131" s="48"/>
      <c r="P131" s="48"/>
      <c r="Q131" s="48"/>
      <c r="R131" s="48"/>
      <c r="S131" s="49"/>
    </row>
    <row r="132" spans="1:19" ht="171" customHeight="1">
      <c r="A132" s="77"/>
      <c r="B132" s="54"/>
      <c r="C132" s="113"/>
      <c r="D132" s="155"/>
      <c r="E132" s="155"/>
      <c r="F132" s="74"/>
      <c r="G132" s="74"/>
      <c r="H132" s="74"/>
      <c r="I132" s="74"/>
      <c r="J132" s="62"/>
      <c r="K132" s="63"/>
      <c r="L132" s="63"/>
      <c r="M132" s="63"/>
      <c r="N132" s="63"/>
      <c r="O132" s="63"/>
      <c r="P132" s="63"/>
      <c r="Q132" s="63"/>
      <c r="R132" s="63"/>
      <c r="S132" s="64"/>
    </row>
    <row r="133" spans="1:19" s="16" customFormat="1" ht="333.75" customHeight="1">
      <c r="A133" s="65" t="s">
        <v>26</v>
      </c>
      <c r="B133" s="88"/>
      <c r="C133" s="88"/>
      <c r="D133" s="88"/>
      <c r="E133" s="88"/>
      <c r="F133" s="88"/>
      <c r="G133" s="88"/>
      <c r="H133" s="88"/>
      <c r="I133" s="88"/>
      <c r="J133" s="88"/>
      <c r="K133" s="88"/>
      <c r="L133" s="88"/>
      <c r="M133" s="88"/>
      <c r="N133" s="88"/>
      <c r="O133" s="88"/>
      <c r="P133" s="88"/>
      <c r="Q133" s="88"/>
      <c r="R133" s="88"/>
      <c r="S133" s="89"/>
    </row>
    <row r="134" spans="1:19" s="16" customFormat="1" ht="30.75" customHeight="1">
      <c r="A134" s="31" t="s">
        <v>6</v>
      </c>
      <c r="B134" s="34" t="s">
        <v>93</v>
      </c>
      <c r="C134" s="35"/>
      <c r="D134" s="40" t="s">
        <v>7</v>
      </c>
      <c r="E134" s="40"/>
      <c r="F134" s="43" t="s">
        <v>70</v>
      </c>
      <c r="G134" s="44"/>
      <c r="H134" s="43" t="s">
        <v>71</v>
      </c>
      <c r="I134" s="44"/>
      <c r="J134" s="41" t="s">
        <v>8</v>
      </c>
      <c r="K134" s="41"/>
      <c r="L134" s="41"/>
      <c r="M134" s="41"/>
      <c r="N134" s="41"/>
      <c r="O134" s="41"/>
      <c r="P134" s="41"/>
      <c r="Q134" s="41"/>
      <c r="R134" s="41"/>
      <c r="S134" s="41"/>
    </row>
    <row r="135" spans="1:19" ht="30.75" customHeight="1">
      <c r="A135" s="32"/>
      <c r="B135" s="36"/>
      <c r="C135" s="37"/>
      <c r="D135" s="27" t="s">
        <v>9</v>
      </c>
      <c r="E135" s="27" t="s">
        <v>10</v>
      </c>
      <c r="F135" s="45"/>
      <c r="G135" s="46"/>
      <c r="H135" s="45"/>
      <c r="I135" s="46"/>
      <c r="J135" s="41"/>
      <c r="K135" s="41"/>
      <c r="L135" s="41"/>
      <c r="M135" s="41"/>
      <c r="N135" s="41"/>
      <c r="O135" s="41"/>
      <c r="P135" s="41"/>
      <c r="Q135" s="41"/>
      <c r="R135" s="41"/>
      <c r="S135" s="41"/>
    </row>
    <row r="136" spans="1:19" ht="29.25" customHeight="1">
      <c r="A136" s="33"/>
      <c r="B136" s="38"/>
      <c r="C136" s="39"/>
      <c r="D136" s="28" t="s">
        <v>11</v>
      </c>
      <c r="E136" s="28" t="s">
        <v>12</v>
      </c>
      <c r="F136" s="42" t="s">
        <v>13</v>
      </c>
      <c r="G136" s="42"/>
      <c r="H136" s="42" t="s">
        <v>14</v>
      </c>
      <c r="I136" s="42"/>
      <c r="J136" s="41"/>
      <c r="K136" s="41"/>
      <c r="L136" s="41"/>
      <c r="M136" s="41"/>
      <c r="N136" s="41"/>
      <c r="O136" s="41"/>
      <c r="P136" s="41"/>
      <c r="Q136" s="41"/>
      <c r="R136" s="41"/>
      <c r="S136" s="41"/>
    </row>
    <row r="137" spans="1:19" ht="62.25" customHeight="1">
      <c r="A137" s="100">
        <v>13</v>
      </c>
      <c r="B137" s="101" t="s">
        <v>15</v>
      </c>
      <c r="C137" s="102" t="s">
        <v>65</v>
      </c>
      <c r="D137" s="103">
        <f>IF(D141=0,0,ROUND(D139/D141*100,1))</f>
        <v>78</v>
      </c>
      <c r="E137" s="103">
        <f>IF(E141=0,0,ROUND(E139/E141*100,1))</f>
        <v>88</v>
      </c>
      <c r="F137" s="74">
        <f>E137-D137</f>
        <v>10</v>
      </c>
      <c r="G137" s="74"/>
      <c r="H137" s="104">
        <f>IF(D137=0,0,ROUND(E137/D137*100,1))</f>
        <v>112.8</v>
      </c>
      <c r="I137" s="104"/>
      <c r="J137" s="105" t="s">
        <v>23</v>
      </c>
      <c r="K137" s="105"/>
      <c r="L137" s="105"/>
      <c r="M137" s="105"/>
      <c r="N137" s="105"/>
      <c r="O137" s="105"/>
      <c r="P137" s="105"/>
      <c r="Q137" s="105"/>
      <c r="R137" s="105"/>
      <c r="S137" s="105"/>
    </row>
    <row r="138" spans="1:19" ht="206.25" customHeight="1">
      <c r="A138" s="100"/>
      <c r="B138" s="101"/>
      <c r="C138" s="102"/>
      <c r="D138" s="103"/>
      <c r="E138" s="103"/>
      <c r="F138" s="74"/>
      <c r="G138" s="74"/>
      <c r="H138" s="104"/>
      <c r="I138" s="104"/>
      <c r="J138" s="114" t="s">
        <v>94</v>
      </c>
      <c r="K138" s="114"/>
      <c r="L138" s="114"/>
      <c r="M138" s="114"/>
      <c r="N138" s="114"/>
      <c r="O138" s="114"/>
      <c r="P138" s="114"/>
      <c r="Q138" s="114"/>
      <c r="R138" s="114"/>
      <c r="S138" s="114"/>
    </row>
    <row r="139" spans="1:19" ht="37.5" customHeight="1">
      <c r="A139" s="100"/>
      <c r="B139" s="109" t="s">
        <v>16</v>
      </c>
      <c r="C139" s="110" t="s">
        <v>66</v>
      </c>
      <c r="D139" s="57">
        <v>2769</v>
      </c>
      <c r="E139" s="57">
        <v>3643</v>
      </c>
      <c r="F139" s="74">
        <f t="shared" ref="F139" si="16">E139-D139</f>
        <v>874</v>
      </c>
      <c r="G139" s="74"/>
      <c r="H139" s="74">
        <f t="shared" ref="H139" si="17">IF(D139=0,0,ROUND(E139/D139*100,1))</f>
        <v>131.6</v>
      </c>
      <c r="I139" s="74"/>
      <c r="J139" s="105" t="s">
        <v>24</v>
      </c>
      <c r="K139" s="105"/>
      <c r="L139" s="105"/>
      <c r="M139" s="105"/>
      <c r="N139" s="105"/>
      <c r="O139" s="105"/>
      <c r="P139" s="105"/>
      <c r="Q139" s="105"/>
      <c r="R139" s="105"/>
      <c r="S139" s="105"/>
    </row>
    <row r="140" spans="1:19" ht="141" customHeight="1">
      <c r="A140" s="100"/>
      <c r="B140" s="109"/>
      <c r="C140" s="110"/>
      <c r="D140" s="57"/>
      <c r="E140" s="57"/>
      <c r="F140" s="74"/>
      <c r="G140" s="74"/>
      <c r="H140" s="74"/>
      <c r="I140" s="74"/>
      <c r="J140" s="30"/>
      <c r="K140" s="30"/>
      <c r="L140" s="30"/>
      <c r="M140" s="30"/>
      <c r="N140" s="30"/>
      <c r="O140" s="30"/>
      <c r="P140" s="30"/>
      <c r="Q140" s="30"/>
      <c r="R140" s="30"/>
      <c r="S140" s="30"/>
    </row>
    <row r="141" spans="1:19" ht="32.25" customHeight="1">
      <c r="A141" s="100"/>
      <c r="B141" s="109" t="s">
        <v>17</v>
      </c>
      <c r="C141" s="113" t="s">
        <v>67</v>
      </c>
      <c r="D141" s="57">
        <v>3550</v>
      </c>
      <c r="E141" s="57">
        <v>4138</v>
      </c>
      <c r="F141" s="74">
        <f>E141-D141</f>
        <v>588</v>
      </c>
      <c r="G141" s="74"/>
      <c r="H141" s="74">
        <f>IF(D141=0,0,ROUND(E141/D141*100,1))</f>
        <v>116.6</v>
      </c>
      <c r="I141" s="74"/>
      <c r="J141" s="105" t="s">
        <v>25</v>
      </c>
      <c r="K141" s="105"/>
      <c r="L141" s="105"/>
      <c r="M141" s="105"/>
      <c r="N141" s="105"/>
      <c r="O141" s="105"/>
      <c r="P141" s="105"/>
      <c r="Q141" s="105"/>
      <c r="R141" s="105"/>
      <c r="S141" s="105"/>
    </row>
    <row r="142" spans="1:19" ht="141" customHeight="1">
      <c r="A142" s="100"/>
      <c r="B142" s="109"/>
      <c r="C142" s="113"/>
      <c r="D142" s="57"/>
      <c r="E142" s="57"/>
      <c r="F142" s="74"/>
      <c r="G142" s="74"/>
      <c r="H142" s="74"/>
      <c r="I142" s="74"/>
      <c r="J142" s="30"/>
      <c r="K142" s="30"/>
      <c r="L142" s="30"/>
      <c r="M142" s="30"/>
      <c r="N142" s="30"/>
      <c r="O142" s="30"/>
      <c r="P142" s="30"/>
      <c r="Q142" s="30"/>
      <c r="R142" s="30"/>
      <c r="S142" s="30"/>
    </row>
    <row r="143" spans="1:19" s="16" customFormat="1" ht="36" customHeight="1">
      <c r="A143" s="115"/>
      <c r="B143" s="116"/>
      <c r="C143" s="116"/>
      <c r="D143" s="116"/>
      <c r="E143" s="116"/>
      <c r="F143" s="116"/>
      <c r="G143" s="116"/>
      <c r="H143" s="116"/>
      <c r="I143" s="116"/>
      <c r="J143" s="116"/>
      <c r="K143" s="116"/>
      <c r="L143" s="116"/>
      <c r="M143" s="116"/>
      <c r="N143" s="116"/>
      <c r="O143" s="116"/>
      <c r="P143" s="116"/>
      <c r="Q143" s="116"/>
      <c r="R143" s="116"/>
      <c r="S143" s="117"/>
    </row>
    <row r="144" spans="1:19" s="16" customFormat="1" ht="30.75" customHeight="1">
      <c r="A144" s="31" t="s">
        <v>6</v>
      </c>
      <c r="B144" s="34" t="s">
        <v>93</v>
      </c>
      <c r="C144" s="35"/>
      <c r="D144" s="40" t="s">
        <v>7</v>
      </c>
      <c r="E144" s="40"/>
      <c r="F144" s="43" t="s">
        <v>70</v>
      </c>
      <c r="G144" s="44"/>
      <c r="H144" s="43" t="s">
        <v>71</v>
      </c>
      <c r="I144" s="44"/>
      <c r="J144" s="41" t="s">
        <v>8</v>
      </c>
      <c r="K144" s="41"/>
      <c r="L144" s="41"/>
      <c r="M144" s="41"/>
      <c r="N144" s="41"/>
      <c r="O144" s="41"/>
      <c r="P144" s="41"/>
      <c r="Q144" s="41"/>
      <c r="R144" s="41"/>
      <c r="S144" s="41"/>
    </row>
    <row r="145" spans="1:19" ht="30.75" customHeight="1">
      <c r="A145" s="32"/>
      <c r="B145" s="36"/>
      <c r="C145" s="37"/>
      <c r="D145" s="27" t="s">
        <v>9</v>
      </c>
      <c r="E145" s="27" t="s">
        <v>10</v>
      </c>
      <c r="F145" s="45"/>
      <c r="G145" s="46"/>
      <c r="H145" s="45"/>
      <c r="I145" s="46"/>
      <c r="J145" s="41"/>
      <c r="K145" s="41"/>
      <c r="L145" s="41"/>
      <c r="M145" s="41"/>
      <c r="N145" s="41"/>
      <c r="O145" s="41"/>
      <c r="P145" s="41"/>
      <c r="Q145" s="41"/>
      <c r="R145" s="41"/>
      <c r="S145" s="41"/>
    </row>
    <row r="146" spans="1:19" ht="29.25" customHeight="1">
      <c r="A146" s="33"/>
      <c r="B146" s="38"/>
      <c r="C146" s="39"/>
      <c r="D146" s="28" t="s">
        <v>11</v>
      </c>
      <c r="E146" s="28" t="s">
        <v>12</v>
      </c>
      <c r="F146" s="42" t="s">
        <v>13</v>
      </c>
      <c r="G146" s="42"/>
      <c r="H146" s="42" t="s">
        <v>14</v>
      </c>
      <c r="I146" s="42"/>
      <c r="J146" s="41"/>
      <c r="K146" s="41"/>
      <c r="L146" s="41"/>
      <c r="M146" s="41"/>
      <c r="N146" s="41"/>
      <c r="O146" s="41"/>
      <c r="P146" s="41"/>
      <c r="Q146" s="41"/>
      <c r="R146" s="41"/>
      <c r="S146" s="41"/>
    </row>
    <row r="147" spans="1:19" ht="62.25" customHeight="1">
      <c r="A147" s="100">
        <v>14</v>
      </c>
      <c r="B147" s="101" t="s">
        <v>15</v>
      </c>
      <c r="C147" s="102" t="s">
        <v>68</v>
      </c>
      <c r="D147" s="103">
        <f>IF(D151=0,0,ROUND(D149/D151*1000,1))</f>
        <v>5</v>
      </c>
      <c r="E147" s="103">
        <f>IF(E151=0,0,ROUND(E149/E151*1000,1))</f>
        <v>5</v>
      </c>
      <c r="F147" s="74">
        <f>E147-D147</f>
        <v>0</v>
      </c>
      <c r="G147" s="74"/>
      <c r="H147" s="104">
        <f>IF(D147=0,0,ROUND(E147/D147*100,1))</f>
        <v>100</v>
      </c>
      <c r="I147" s="104"/>
      <c r="J147" s="105" t="s">
        <v>23</v>
      </c>
      <c r="K147" s="105"/>
      <c r="L147" s="105"/>
      <c r="M147" s="105"/>
      <c r="N147" s="105"/>
      <c r="O147" s="105"/>
      <c r="P147" s="105"/>
      <c r="Q147" s="105"/>
      <c r="R147" s="105"/>
      <c r="S147" s="105"/>
    </row>
    <row r="148" spans="1:19" ht="294.75" customHeight="1">
      <c r="A148" s="100"/>
      <c r="B148" s="101"/>
      <c r="C148" s="102"/>
      <c r="D148" s="103"/>
      <c r="E148" s="103"/>
      <c r="F148" s="74"/>
      <c r="G148" s="74"/>
      <c r="H148" s="104"/>
      <c r="I148" s="104"/>
      <c r="J148" s="106" t="s">
        <v>95</v>
      </c>
      <c r="K148" s="107"/>
      <c r="L148" s="107"/>
      <c r="M148" s="107"/>
      <c r="N148" s="107"/>
      <c r="O148" s="107"/>
      <c r="P148" s="107"/>
      <c r="Q148" s="107"/>
      <c r="R148" s="107"/>
      <c r="S148" s="108"/>
    </row>
    <row r="149" spans="1:19" ht="37.5" customHeight="1">
      <c r="A149" s="100"/>
      <c r="B149" s="109" t="s">
        <v>16</v>
      </c>
      <c r="C149" s="110" t="s">
        <v>87</v>
      </c>
      <c r="D149" s="57">
        <v>233</v>
      </c>
      <c r="E149" s="57">
        <v>288</v>
      </c>
      <c r="F149" s="74">
        <f t="shared" ref="F149" si="18">E149-D149</f>
        <v>55</v>
      </c>
      <c r="G149" s="74"/>
      <c r="H149" s="74">
        <f t="shared" ref="H149" si="19">IF(D149=0,0,ROUND(E149/D149*100,1))</f>
        <v>123.6</v>
      </c>
      <c r="I149" s="74"/>
      <c r="J149" s="105" t="s">
        <v>24</v>
      </c>
      <c r="K149" s="105"/>
      <c r="L149" s="105"/>
      <c r="M149" s="105"/>
      <c r="N149" s="105"/>
      <c r="O149" s="105"/>
      <c r="P149" s="105"/>
      <c r="Q149" s="105"/>
      <c r="R149" s="105"/>
      <c r="S149" s="105"/>
    </row>
    <row r="150" spans="1:19" ht="123" customHeight="1">
      <c r="A150" s="100"/>
      <c r="B150" s="109"/>
      <c r="C150" s="110"/>
      <c r="D150" s="57"/>
      <c r="E150" s="57"/>
      <c r="F150" s="74"/>
      <c r="G150" s="74"/>
      <c r="H150" s="74"/>
      <c r="I150" s="74"/>
      <c r="J150" s="111"/>
      <c r="K150" s="112"/>
      <c r="L150" s="112"/>
      <c r="M150" s="112"/>
      <c r="N150" s="112"/>
      <c r="O150" s="112"/>
      <c r="P150" s="112"/>
      <c r="Q150" s="112"/>
      <c r="R150" s="112"/>
      <c r="S150" s="112"/>
    </row>
    <row r="151" spans="1:19" ht="17.25" customHeight="1">
      <c r="A151" s="100"/>
      <c r="B151" s="109" t="s">
        <v>17</v>
      </c>
      <c r="C151" s="113" t="s">
        <v>69</v>
      </c>
      <c r="D151" s="57">
        <v>46560</v>
      </c>
      <c r="E151" s="57">
        <v>58025</v>
      </c>
      <c r="F151" s="74">
        <f>E151-D151</f>
        <v>11465</v>
      </c>
      <c r="G151" s="74"/>
      <c r="H151" s="74">
        <f>IF(D151=0,0,ROUND(E151/D151*100,1))</f>
        <v>124.6</v>
      </c>
      <c r="I151" s="74"/>
      <c r="J151" s="105" t="s">
        <v>25</v>
      </c>
      <c r="K151" s="105"/>
      <c r="L151" s="105"/>
      <c r="M151" s="105"/>
      <c r="N151" s="105"/>
      <c r="O151" s="105"/>
      <c r="P151" s="105"/>
      <c r="Q151" s="105"/>
      <c r="R151" s="105"/>
      <c r="S151" s="105"/>
    </row>
    <row r="152" spans="1:19" ht="147.75" customHeight="1">
      <c r="A152" s="100"/>
      <c r="B152" s="109"/>
      <c r="C152" s="113"/>
      <c r="D152" s="57"/>
      <c r="E152" s="57"/>
      <c r="F152" s="74"/>
      <c r="G152" s="74"/>
      <c r="H152" s="74"/>
      <c r="I152" s="74"/>
      <c r="J152" s="30"/>
      <c r="K152" s="30"/>
      <c r="L152" s="30"/>
      <c r="M152" s="30"/>
      <c r="N152" s="30"/>
      <c r="O152" s="30"/>
      <c r="P152" s="30"/>
      <c r="Q152" s="30"/>
      <c r="R152" s="30"/>
      <c r="S152" s="30"/>
    </row>
    <row r="153" spans="1:19" ht="300" customHeight="1">
      <c r="A153" s="65" t="s">
        <v>26</v>
      </c>
      <c r="B153" s="88"/>
      <c r="C153" s="88"/>
      <c r="D153" s="88"/>
      <c r="E153" s="88"/>
      <c r="F153" s="88"/>
      <c r="G153" s="88"/>
      <c r="H153" s="88"/>
      <c r="I153" s="88"/>
      <c r="J153" s="88"/>
      <c r="K153" s="88"/>
      <c r="L153" s="88"/>
      <c r="M153" s="88"/>
      <c r="N153" s="88"/>
      <c r="O153" s="88"/>
      <c r="P153" s="88"/>
      <c r="Q153" s="88"/>
      <c r="R153" s="88"/>
      <c r="S153" s="89"/>
    </row>
    <row r="154" spans="1:19" ht="85.5" customHeight="1">
      <c r="C154" s="90" t="s">
        <v>72</v>
      </c>
      <c r="D154" s="90"/>
      <c r="E154" s="90"/>
      <c r="J154" s="91" t="s">
        <v>18</v>
      </c>
      <c r="K154" s="91"/>
      <c r="L154" s="91"/>
      <c r="M154" s="91"/>
      <c r="N154" s="91"/>
      <c r="O154" s="91"/>
      <c r="P154" s="91"/>
      <c r="Q154" s="91"/>
      <c r="R154" s="91"/>
    </row>
    <row r="155" spans="1:19" ht="156" customHeight="1">
      <c r="C155" s="92" t="s">
        <v>79</v>
      </c>
      <c r="D155" s="92"/>
      <c r="E155" s="92"/>
      <c r="J155" s="93" t="s">
        <v>92</v>
      </c>
      <c r="K155" s="93"/>
      <c r="L155" s="93"/>
      <c r="M155" s="93"/>
      <c r="N155" s="93"/>
      <c r="O155" s="93"/>
      <c r="P155" s="93"/>
      <c r="Q155" s="93"/>
      <c r="R155" s="93"/>
    </row>
    <row r="156" spans="1:19" ht="76.5" customHeight="1">
      <c r="C156" s="94" t="s">
        <v>19</v>
      </c>
      <c r="D156" s="95"/>
      <c r="E156" s="95"/>
      <c r="J156" s="96" t="s">
        <v>20</v>
      </c>
      <c r="K156" s="97"/>
      <c r="L156" s="97"/>
      <c r="M156" s="97"/>
      <c r="N156" s="97"/>
      <c r="O156" s="97"/>
      <c r="P156" s="97"/>
      <c r="Q156" s="97"/>
      <c r="R156" s="97"/>
    </row>
    <row r="157" spans="1:19" ht="103.5" customHeight="1">
      <c r="B157" s="98" t="s">
        <v>21</v>
      </c>
      <c r="C157" s="99"/>
      <c r="D157" s="99"/>
      <c r="E157" s="99"/>
      <c r="F157" s="99"/>
      <c r="G157" s="99"/>
      <c r="H157" s="99"/>
      <c r="I157" s="99"/>
      <c r="J157" s="99"/>
      <c r="K157" s="99"/>
      <c r="L157" s="99"/>
      <c r="M157" s="99"/>
      <c r="N157" s="99"/>
      <c r="O157" s="99"/>
      <c r="P157" s="99"/>
      <c r="Q157" s="99"/>
      <c r="R157" s="99"/>
    </row>
    <row r="158" spans="1:19" ht="43.5" customHeight="1"/>
  </sheetData>
  <sheetProtection selectLockedCells="1"/>
  <dataConsolidate/>
  <mergeCells count="485">
    <mergeCell ref="J112:S112"/>
    <mergeCell ref="A113:S113"/>
    <mergeCell ref="A133:S133"/>
    <mergeCell ref="A107:A112"/>
    <mergeCell ref="B107:B108"/>
    <mergeCell ref="C107:C108"/>
    <mergeCell ref="D107:D108"/>
    <mergeCell ref="E107:E108"/>
    <mergeCell ref="F107:G108"/>
    <mergeCell ref="H107:I108"/>
    <mergeCell ref="J107:S107"/>
    <mergeCell ref="J108:S108"/>
    <mergeCell ref="B109:B110"/>
    <mergeCell ref="C109:C110"/>
    <mergeCell ref="D109:D110"/>
    <mergeCell ref="E109:E110"/>
    <mergeCell ref="F109:G110"/>
    <mergeCell ref="H109:I110"/>
    <mergeCell ref="J109:S109"/>
    <mergeCell ref="J110:S110"/>
    <mergeCell ref="B111:B112"/>
    <mergeCell ref="C111:C112"/>
    <mergeCell ref="D111:D112"/>
    <mergeCell ref="E111:E112"/>
    <mergeCell ref="F111:G112"/>
    <mergeCell ref="H111:I112"/>
    <mergeCell ref="J111:S111"/>
    <mergeCell ref="J51:S51"/>
    <mergeCell ref="B61:B62"/>
    <mergeCell ref="C61:C62"/>
    <mergeCell ref="D61:D62"/>
    <mergeCell ref="E61:E62"/>
    <mergeCell ref="F61:G62"/>
    <mergeCell ref="H61:I62"/>
    <mergeCell ref="J61:S61"/>
    <mergeCell ref="B57:B58"/>
    <mergeCell ref="C57:C58"/>
    <mergeCell ref="D57:D58"/>
    <mergeCell ref="E57:E58"/>
    <mergeCell ref="F57:G58"/>
    <mergeCell ref="H57:I58"/>
    <mergeCell ref="J58:S58"/>
    <mergeCell ref="B59:B60"/>
    <mergeCell ref="C59:C60"/>
    <mergeCell ref="J69:S69"/>
    <mergeCell ref="J70:S70"/>
    <mergeCell ref="E71:E72"/>
    <mergeCell ref="F71:G72"/>
    <mergeCell ref="H51:I52"/>
    <mergeCell ref="D37:D38"/>
    <mergeCell ref="E37:E38"/>
    <mergeCell ref="H34:I35"/>
    <mergeCell ref="F44:G45"/>
    <mergeCell ref="H44:I45"/>
    <mergeCell ref="B27:B28"/>
    <mergeCell ref="C27:C28"/>
    <mergeCell ref="D27:D28"/>
    <mergeCell ref="E27:E28"/>
    <mergeCell ref="F27:G28"/>
    <mergeCell ref="H27:I28"/>
    <mergeCell ref="B24:C26"/>
    <mergeCell ref="D24:E24"/>
    <mergeCell ref="F24:G25"/>
    <mergeCell ref="C49:C50"/>
    <mergeCell ref="A27:A32"/>
    <mergeCell ref="C51:C52"/>
    <mergeCell ref="D51:D52"/>
    <mergeCell ref="E51:E52"/>
    <mergeCell ref="F51:G52"/>
    <mergeCell ref="J21:S21"/>
    <mergeCell ref="F17:G18"/>
    <mergeCell ref="H21:I22"/>
    <mergeCell ref="J41:S41"/>
    <mergeCell ref="B41:B42"/>
    <mergeCell ref="C41:C42"/>
    <mergeCell ref="D41:D42"/>
    <mergeCell ref="E41:E42"/>
    <mergeCell ref="F41:G42"/>
    <mergeCell ref="H41:I42"/>
    <mergeCell ref="J40:S40"/>
    <mergeCell ref="J42:S42"/>
    <mergeCell ref="J39:S39"/>
    <mergeCell ref="B39:B40"/>
    <mergeCell ref="C39:C40"/>
    <mergeCell ref="D39:D40"/>
    <mergeCell ref="J24:S26"/>
    <mergeCell ref="F26:G26"/>
    <mergeCell ref="H26:I26"/>
    <mergeCell ref="J37:S37"/>
    <mergeCell ref="B29:B30"/>
    <mergeCell ref="B31:B32"/>
    <mergeCell ref="C29:C30"/>
    <mergeCell ref="J28:S28"/>
    <mergeCell ref="E2:M2"/>
    <mergeCell ref="D5:N5"/>
    <mergeCell ref="M8:S8"/>
    <mergeCell ref="D9:J9"/>
    <mergeCell ref="A14:A16"/>
    <mergeCell ref="B14:C16"/>
    <mergeCell ref="D14:E14"/>
    <mergeCell ref="J14:S16"/>
    <mergeCell ref="Q11:S13"/>
    <mergeCell ref="N11:P13"/>
    <mergeCell ref="F14:G15"/>
    <mergeCell ref="H14:I15"/>
    <mergeCell ref="F16:G16"/>
    <mergeCell ref="H16:I16"/>
    <mergeCell ref="J48:S48"/>
    <mergeCell ref="B49:B50"/>
    <mergeCell ref="D49:D50"/>
    <mergeCell ref="E49:E50"/>
    <mergeCell ref="F49:G50"/>
    <mergeCell ref="H49:I50"/>
    <mergeCell ref="J49:S49"/>
    <mergeCell ref="E29:E30"/>
    <mergeCell ref="J31:S31"/>
    <mergeCell ref="J30:S30"/>
    <mergeCell ref="J32:S32"/>
    <mergeCell ref="D29:D30"/>
    <mergeCell ref="H29:I30"/>
    <mergeCell ref="F29:G30"/>
    <mergeCell ref="C31:C32"/>
    <mergeCell ref="D31:D32"/>
    <mergeCell ref="E31:E32"/>
    <mergeCell ref="F31:G32"/>
    <mergeCell ref="H31:I32"/>
    <mergeCell ref="H37:I38"/>
    <mergeCell ref="A17:A22"/>
    <mergeCell ref="A24:A26"/>
    <mergeCell ref="E39:E40"/>
    <mergeCell ref="B51:B52"/>
    <mergeCell ref="E4:M4"/>
    <mergeCell ref="A33:S33"/>
    <mergeCell ref="A34:A36"/>
    <mergeCell ref="B34:C36"/>
    <mergeCell ref="D34:E34"/>
    <mergeCell ref="J34:S36"/>
    <mergeCell ref="F36:G36"/>
    <mergeCell ref="H36:I36"/>
    <mergeCell ref="A44:A46"/>
    <mergeCell ref="B44:C46"/>
    <mergeCell ref="D44:E44"/>
    <mergeCell ref="J44:S46"/>
    <mergeCell ref="A37:A42"/>
    <mergeCell ref="B17:B18"/>
    <mergeCell ref="B19:B20"/>
    <mergeCell ref="C19:C20"/>
    <mergeCell ref="D19:D20"/>
    <mergeCell ref="E19:E20"/>
    <mergeCell ref="H24:I25"/>
    <mergeCell ref="F34:G35"/>
    <mergeCell ref="A57:A62"/>
    <mergeCell ref="J57:S57"/>
    <mergeCell ref="J59:S59"/>
    <mergeCell ref="J62:S62"/>
    <mergeCell ref="D54:E54"/>
    <mergeCell ref="J54:S56"/>
    <mergeCell ref="F56:G56"/>
    <mergeCell ref="H56:I56"/>
    <mergeCell ref="F59:G60"/>
    <mergeCell ref="H59:I60"/>
    <mergeCell ref="J60:S60"/>
    <mergeCell ref="A54:A56"/>
    <mergeCell ref="B54:C56"/>
    <mergeCell ref="D59:D60"/>
    <mergeCell ref="E59:E60"/>
    <mergeCell ref="F54:G55"/>
    <mergeCell ref="H54:I55"/>
    <mergeCell ref="B21:B22"/>
    <mergeCell ref="C21:C22"/>
    <mergeCell ref="D21:D22"/>
    <mergeCell ref="E21:E22"/>
    <mergeCell ref="F21:G22"/>
    <mergeCell ref="H17:I18"/>
    <mergeCell ref="H46:I46"/>
    <mergeCell ref="J29:S29"/>
    <mergeCell ref="J38:S38"/>
    <mergeCell ref="F37:G38"/>
    <mergeCell ref="D17:D18"/>
    <mergeCell ref="E17:E18"/>
    <mergeCell ref="B37:B38"/>
    <mergeCell ref="C37:C38"/>
    <mergeCell ref="C17:C18"/>
    <mergeCell ref="F46:G46"/>
    <mergeCell ref="J27:S27"/>
    <mergeCell ref="J17:S17"/>
    <mergeCell ref="J19:S19"/>
    <mergeCell ref="J22:S22"/>
    <mergeCell ref="J18:S18"/>
    <mergeCell ref="J20:S20"/>
    <mergeCell ref="F19:G20"/>
    <mergeCell ref="H19:I20"/>
    <mergeCell ref="A64:A66"/>
    <mergeCell ref="B64:C66"/>
    <mergeCell ref="D64:E64"/>
    <mergeCell ref="J64:S66"/>
    <mergeCell ref="F66:G66"/>
    <mergeCell ref="H66:I66"/>
    <mergeCell ref="A67:A72"/>
    <mergeCell ref="B67:B68"/>
    <mergeCell ref="C67:C68"/>
    <mergeCell ref="D67:D68"/>
    <mergeCell ref="E67:E68"/>
    <mergeCell ref="F67:G68"/>
    <mergeCell ref="H67:I68"/>
    <mergeCell ref="B69:B70"/>
    <mergeCell ref="C69:C70"/>
    <mergeCell ref="D69:D70"/>
    <mergeCell ref="E69:E70"/>
    <mergeCell ref="F69:G70"/>
    <mergeCell ref="H69:I70"/>
    <mergeCell ref="B71:B72"/>
    <mergeCell ref="C71:C72"/>
    <mergeCell ref="D71:D72"/>
    <mergeCell ref="J67:S67"/>
    <mergeCell ref="J68:S68"/>
    <mergeCell ref="A77:A82"/>
    <mergeCell ref="B77:B78"/>
    <mergeCell ref="C77:C78"/>
    <mergeCell ref="D77:D78"/>
    <mergeCell ref="E77:E78"/>
    <mergeCell ref="F77:G78"/>
    <mergeCell ref="H77:I78"/>
    <mergeCell ref="J77:S77"/>
    <mergeCell ref="J78:S78"/>
    <mergeCell ref="B79:B80"/>
    <mergeCell ref="C79:C80"/>
    <mergeCell ref="D79:D80"/>
    <mergeCell ref="E79:E80"/>
    <mergeCell ref="F79:G80"/>
    <mergeCell ref="H79:I80"/>
    <mergeCell ref="J79:S79"/>
    <mergeCell ref="J80:S80"/>
    <mergeCell ref="B81:B82"/>
    <mergeCell ref="C81:C82"/>
    <mergeCell ref="D81:D82"/>
    <mergeCell ref="E81:E82"/>
    <mergeCell ref="F81:G82"/>
    <mergeCell ref="H81:I82"/>
    <mergeCell ref="J81:S81"/>
    <mergeCell ref="J72:S72"/>
    <mergeCell ref="A74:A76"/>
    <mergeCell ref="B74:C76"/>
    <mergeCell ref="D74:E74"/>
    <mergeCell ref="J74:S76"/>
    <mergeCell ref="F76:G76"/>
    <mergeCell ref="H76:I76"/>
    <mergeCell ref="J71:S71"/>
    <mergeCell ref="A73:S73"/>
    <mergeCell ref="F74:G75"/>
    <mergeCell ref="H74:I75"/>
    <mergeCell ref="J82:S82"/>
    <mergeCell ref="A87:A92"/>
    <mergeCell ref="B87:B88"/>
    <mergeCell ref="C87:C88"/>
    <mergeCell ref="D87:D88"/>
    <mergeCell ref="E87:E88"/>
    <mergeCell ref="F87:G88"/>
    <mergeCell ref="H87:I88"/>
    <mergeCell ref="J87:S87"/>
    <mergeCell ref="J88:S88"/>
    <mergeCell ref="B89:B90"/>
    <mergeCell ref="C89:C90"/>
    <mergeCell ref="D89:D90"/>
    <mergeCell ref="E89:E90"/>
    <mergeCell ref="F89:G90"/>
    <mergeCell ref="H89:I90"/>
    <mergeCell ref="J89:S89"/>
    <mergeCell ref="J90:S90"/>
    <mergeCell ref="B91:B92"/>
    <mergeCell ref="C91:C92"/>
    <mergeCell ref="D91:D92"/>
    <mergeCell ref="E91:E92"/>
    <mergeCell ref="F91:G92"/>
    <mergeCell ref="H91:I92"/>
    <mergeCell ref="J91:S91"/>
    <mergeCell ref="A114:A116"/>
    <mergeCell ref="B114:C116"/>
    <mergeCell ref="D114:E114"/>
    <mergeCell ref="J114:S116"/>
    <mergeCell ref="F116:G116"/>
    <mergeCell ref="H116:I116"/>
    <mergeCell ref="H99:I100"/>
    <mergeCell ref="J99:S99"/>
    <mergeCell ref="J100:S100"/>
    <mergeCell ref="B101:B102"/>
    <mergeCell ref="C101:C102"/>
    <mergeCell ref="D101:D102"/>
    <mergeCell ref="E101:E102"/>
    <mergeCell ref="F101:G102"/>
    <mergeCell ref="H101:I102"/>
    <mergeCell ref="J101:S101"/>
    <mergeCell ref="J102:S102"/>
    <mergeCell ref="A104:A106"/>
    <mergeCell ref="B104:C106"/>
    <mergeCell ref="D104:E104"/>
    <mergeCell ref="F104:G105"/>
    <mergeCell ref="H104:I105"/>
    <mergeCell ref="J104:S106"/>
    <mergeCell ref="A97:A102"/>
    <mergeCell ref="B97:B98"/>
    <mergeCell ref="C97:C98"/>
    <mergeCell ref="D97:D98"/>
    <mergeCell ref="E97:E98"/>
    <mergeCell ref="F97:G98"/>
    <mergeCell ref="H97:I98"/>
    <mergeCell ref="J97:S97"/>
    <mergeCell ref="J98:S98"/>
    <mergeCell ref="B99:B100"/>
    <mergeCell ref="C99:C100"/>
    <mergeCell ref="D99:D100"/>
    <mergeCell ref="E99:E100"/>
    <mergeCell ref="F99:G100"/>
    <mergeCell ref="H121:I122"/>
    <mergeCell ref="J121:S121"/>
    <mergeCell ref="A123:S123"/>
    <mergeCell ref="A124:A126"/>
    <mergeCell ref="B124:C126"/>
    <mergeCell ref="D124:E124"/>
    <mergeCell ref="J124:S126"/>
    <mergeCell ref="F126:G126"/>
    <mergeCell ref="H126:I126"/>
    <mergeCell ref="J122:S122"/>
    <mergeCell ref="J142:S142"/>
    <mergeCell ref="A127:A132"/>
    <mergeCell ref="B127:B128"/>
    <mergeCell ref="C127:C128"/>
    <mergeCell ref="D127:D128"/>
    <mergeCell ref="E127:E128"/>
    <mergeCell ref="F127:G128"/>
    <mergeCell ref="H127:I128"/>
    <mergeCell ref="J127:S127"/>
    <mergeCell ref="J128:S128"/>
    <mergeCell ref="B129:B130"/>
    <mergeCell ref="C129:C130"/>
    <mergeCell ref="D129:D130"/>
    <mergeCell ref="E129:E130"/>
    <mergeCell ref="F129:G130"/>
    <mergeCell ref="A134:A136"/>
    <mergeCell ref="B134:C136"/>
    <mergeCell ref="D134:E134"/>
    <mergeCell ref="J134:S136"/>
    <mergeCell ref="F136:G136"/>
    <mergeCell ref="H136:I136"/>
    <mergeCell ref="H129:I130"/>
    <mergeCell ref="J129:S129"/>
    <mergeCell ref="J130:S130"/>
    <mergeCell ref="A143:S143"/>
    <mergeCell ref="A144:A146"/>
    <mergeCell ref="B144:C146"/>
    <mergeCell ref="D144:E144"/>
    <mergeCell ref="J144:S146"/>
    <mergeCell ref="F146:G146"/>
    <mergeCell ref="H146:I146"/>
    <mergeCell ref="F144:G145"/>
    <mergeCell ref="H144:I145"/>
    <mergeCell ref="A137:A142"/>
    <mergeCell ref="B137:B138"/>
    <mergeCell ref="C137:C138"/>
    <mergeCell ref="D137:D138"/>
    <mergeCell ref="E137:E138"/>
    <mergeCell ref="F137:G138"/>
    <mergeCell ref="H137:I138"/>
    <mergeCell ref="J137:S137"/>
    <mergeCell ref="J138:S138"/>
    <mergeCell ref="B139:B140"/>
    <mergeCell ref="C139:C140"/>
    <mergeCell ref="D139:D140"/>
    <mergeCell ref="E139:E140"/>
    <mergeCell ref="F139:G140"/>
    <mergeCell ref="H139:I140"/>
    <mergeCell ref="J139:S139"/>
    <mergeCell ref="J140:S140"/>
    <mergeCell ref="B141:B142"/>
    <mergeCell ref="C141:C142"/>
    <mergeCell ref="D141:D142"/>
    <mergeCell ref="E141:E142"/>
    <mergeCell ref="F141:G142"/>
    <mergeCell ref="H141:I142"/>
    <mergeCell ref="J141:S141"/>
    <mergeCell ref="J150:S150"/>
    <mergeCell ref="B151:B152"/>
    <mergeCell ref="C151:C152"/>
    <mergeCell ref="D151:D152"/>
    <mergeCell ref="E151:E152"/>
    <mergeCell ref="F151:G152"/>
    <mergeCell ref="H151:I152"/>
    <mergeCell ref="J151:S151"/>
    <mergeCell ref="J152:S152"/>
    <mergeCell ref="A153:S153"/>
    <mergeCell ref="C154:E154"/>
    <mergeCell ref="J154:R154"/>
    <mergeCell ref="C155:E155"/>
    <mergeCell ref="J155:R155"/>
    <mergeCell ref="C156:E156"/>
    <mergeCell ref="J156:R156"/>
    <mergeCell ref="B157:R157"/>
    <mergeCell ref="A147:A152"/>
    <mergeCell ref="B147:B148"/>
    <mergeCell ref="C147:C148"/>
    <mergeCell ref="D147:D148"/>
    <mergeCell ref="E147:E148"/>
    <mergeCell ref="F147:G148"/>
    <mergeCell ref="H147:I148"/>
    <mergeCell ref="J147:S147"/>
    <mergeCell ref="J148:S148"/>
    <mergeCell ref="B149:B150"/>
    <mergeCell ref="C149:C150"/>
    <mergeCell ref="D149:D150"/>
    <mergeCell ref="E149:E150"/>
    <mergeCell ref="F149:G150"/>
    <mergeCell ref="H149:I150"/>
    <mergeCell ref="J149:S149"/>
    <mergeCell ref="F64:G65"/>
    <mergeCell ref="H64:I65"/>
    <mergeCell ref="F39:G40"/>
    <mergeCell ref="H39:I40"/>
    <mergeCell ref="F84:G85"/>
    <mergeCell ref="H84:I85"/>
    <mergeCell ref="F94:G95"/>
    <mergeCell ref="H94:I95"/>
    <mergeCell ref="F114:G115"/>
    <mergeCell ref="H114:I115"/>
    <mergeCell ref="H106:I106"/>
    <mergeCell ref="F106:G106"/>
    <mergeCell ref="H71:I72"/>
    <mergeCell ref="A53:S53"/>
    <mergeCell ref="A47:A52"/>
    <mergeCell ref="J47:S47"/>
    <mergeCell ref="J50:S50"/>
    <mergeCell ref="J52:S52"/>
    <mergeCell ref="B47:B48"/>
    <mergeCell ref="C47:C48"/>
    <mergeCell ref="D47:D48"/>
    <mergeCell ref="E47:E48"/>
    <mergeCell ref="F47:G48"/>
    <mergeCell ref="H47:I48"/>
    <mergeCell ref="F134:G135"/>
    <mergeCell ref="H134:I135"/>
    <mergeCell ref="A93:S93"/>
    <mergeCell ref="A94:A96"/>
    <mergeCell ref="B94:C96"/>
    <mergeCell ref="D94:E94"/>
    <mergeCell ref="J94:S96"/>
    <mergeCell ref="F96:G96"/>
    <mergeCell ref="H96:I96"/>
    <mergeCell ref="B131:B132"/>
    <mergeCell ref="C131:C132"/>
    <mergeCell ref="D131:D132"/>
    <mergeCell ref="E131:E132"/>
    <mergeCell ref="F131:G132"/>
    <mergeCell ref="H131:I132"/>
    <mergeCell ref="J131:S131"/>
    <mergeCell ref="J132:S132"/>
    <mergeCell ref="A117:A122"/>
    <mergeCell ref="B117:B118"/>
    <mergeCell ref="C117:C118"/>
    <mergeCell ref="D117:D118"/>
    <mergeCell ref="E117:E118"/>
    <mergeCell ref="F117:G118"/>
    <mergeCell ref="H117:I118"/>
    <mergeCell ref="J92:S92"/>
    <mergeCell ref="A84:A86"/>
    <mergeCell ref="B84:C86"/>
    <mergeCell ref="D84:E84"/>
    <mergeCell ref="J84:S86"/>
    <mergeCell ref="F86:G86"/>
    <mergeCell ref="H86:I86"/>
    <mergeCell ref="F124:G125"/>
    <mergeCell ref="H124:I125"/>
    <mergeCell ref="J117:S117"/>
    <mergeCell ref="J118:S118"/>
    <mergeCell ref="B119:B120"/>
    <mergeCell ref="C119:C120"/>
    <mergeCell ref="D119:D120"/>
    <mergeCell ref="E119:E120"/>
    <mergeCell ref="F119:G120"/>
    <mergeCell ref="H119:I120"/>
    <mergeCell ref="J119:S119"/>
    <mergeCell ref="J120:S120"/>
    <mergeCell ref="B121:B122"/>
    <mergeCell ref="C121:C122"/>
    <mergeCell ref="D121:D122"/>
    <mergeCell ref="E121:E122"/>
    <mergeCell ref="F121:G122"/>
  </mergeCells>
  <printOptions horizontalCentered="1"/>
  <pageMargins left="0.19685039370078741" right="0.11811023622047245" top="0.27559055118110237" bottom="0.19685039370078741" header="0.19685039370078741" footer="0.19685039370078741"/>
  <pageSetup scale="24" fitToHeight="0" orientation="landscape" cellComments="asDisplayed" r:id="rId1"/>
  <rowBreaks count="8" manualBreakCount="8">
    <brk id="33" max="18" man="1"/>
    <brk id="53" max="18" man="1"/>
    <brk id="73" max="18" man="1"/>
    <brk id="93" max="18" man="1"/>
    <brk id="113" max="18" man="1"/>
    <brk id="133" max="18" man="1"/>
    <brk id="153" max="18" man="1"/>
    <brk id="157" max="1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CONCENTRADO E023</vt:lpstr>
      <vt:lpstr>'CONCENTRADO E023'!Área_de_impresión</vt:lpstr>
      <vt:lpstr>'CONCENTRADO E023'!Títulos_a_imprimir</vt:lpstr>
    </vt:vector>
  </TitlesOfParts>
  <Company>Microsoft Corporation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CCINSHAE</dc:creator>
  <cp:lastModifiedBy>usuario</cp:lastModifiedBy>
  <cp:lastPrinted>2018-01-09T19:39:27Z</cp:lastPrinted>
  <dcterms:created xsi:type="dcterms:W3CDTF">2016-12-09T18:35:27Z</dcterms:created>
  <dcterms:modified xsi:type="dcterms:W3CDTF">2018-03-23T17:38:03Z</dcterms:modified>
</cp:coreProperties>
</file>