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210" yWindow="30" windowWidth="22020" windowHeight="12735"/>
  </bookViews>
  <sheets>
    <sheet name="CONCENTRADO E010 " sheetId="3" r:id="rId1"/>
  </sheets>
  <definedNames>
    <definedName name="_xlnm._FilterDatabase" localSheetId="0" hidden="1">'CONCENTRADO E010 '!#REF!</definedName>
    <definedName name="_xlnm.Print_Area" localSheetId="0">'CONCENTRADO E010 '!$A$1:$S$127</definedName>
    <definedName name="_xlnm.Print_Titles" localSheetId="0">'CONCENTRADO E010 '!$1:$13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117" i="3"/>
  <c r="F117"/>
  <c r="E117"/>
  <c r="D117"/>
  <c r="F121"/>
  <c r="F119"/>
  <c r="H121"/>
  <c r="H119"/>
  <c r="F111"/>
  <c r="H111"/>
  <c r="F109"/>
  <c r="H109"/>
  <c r="D107"/>
  <c r="E107"/>
  <c r="F107" s="1"/>
  <c r="F101"/>
  <c r="F99"/>
  <c r="H101"/>
  <c r="H99"/>
  <c r="H97"/>
  <c r="F97"/>
  <c r="E97"/>
  <c r="D97"/>
  <c r="F91"/>
  <c r="F89"/>
  <c r="H91"/>
  <c r="H89"/>
  <c r="E87"/>
  <c r="H87"/>
  <c r="F87"/>
  <c r="D87"/>
  <c r="H81"/>
  <c r="H79"/>
  <c r="F81"/>
  <c r="F79"/>
  <c r="H77"/>
  <c r="F77"/>
  <c r="E77"/>
  <c r="D77"/>
  <c r="H37"/>
  <c r="E119"/>
  <c r="D119"/>
  <c r="E81"/>
  <c r="D81"/>
  <c r="H71"/>
  <c r="F71"/>
  <c r="H69"/>
  <c r="F69"/>
  <c r="H67"/>
  <c r="F67"/>
  <c r="E67"/>
  <c r="D67"/>
  <c r="H61"/>
  <c r="F61"/>
  <c r="H59"/>
  <c r="F59"/>
  <c r="H57"/>
  <c r="F57"/>
  <c r="E57"/>
  <c r="D57"/>
  <c r="H51"/>
  <c r="F51"/>
  <c r="H49"/>
  <c r="F49"/>
  <c r="H47"/>
  <c r="F47"/>
  <c r="E47"/>
  <c r="D47"/>
  <c r="H41"/>
  <c r="F41"/>
  <c r="H39"/>
  <c r="F39"/>
  <c r="F37"/>
  <c r="E37"/>
  <c r="D37"/>
  <c r="H31"/>
  <c r="F31"/>
  <c r="H29"/>
  <c r="F29"/>
  <c r="H27"/>
  <c r="F27"/>
  <c r="E27"/>
  <c r="D27"/>
  <c r="H21"/>
  <c r="F21"/>
  <c r="H19"/>
  <c r="F19"/>
  <c r="H17"/>
  <c r="F17"/>
  <c r="E17"/>
  <c r="D17"/>
  <c r="H107" l="1"/>
</calcChain>
</file>

<file path=xl/sharedStrings.xml><?xml version="1.0" encoding="utf-8"?>
<sst xmlns="http://schemas.openxmlformats.org/spreadsheetml/2006/main" count="267" uniqueCount="86">
  <si>
    <t>COMISION COORDINADORA DE INSTITUTOS NACIONALES DE SALUD</t>
  </si>
  <si>
    <t>Y HOSPITALES DE ALTA ESPECIALIDAD</t>
  </si>
  <si>
    <t>MATRIZ DE INDICADORES PARA RESULTADOS (MIR)</t>
  </si>
  <si>
    <t>Coordinación de Proyectos Estratégicos</t>
  </si>
  <si>
    <t>Clave entidad/unidad:</t>
  </si>
  <si>
    <t>Entidad/unidad:</t>
  </si>
  <si>
    <t>PP:   E010</t>
  </si>
  <si>
    <t>"FORMACIÓN Y CAPACITACIÓN DE RECURSOS HUMANOS PARA LA SALUD"</t>
  </si>
  <si>
    <t>No.
de 
Ind.</t>
  </si>
  <si>
    <t>META</t>
  </si>
  <si>
    <t>EXPLICACIÓN DE VARIACIONES</t>
  </si>
  <si>
    <t>ORIGINAL</t>
  </si>
  <si>
    <t>ALCANZADO</t>
  </si>
  <si>
    <t>(1)</t>
  </si>
  <si>
    <t>(2)</t>
  </si>
  <si>
    <t>(2) - (1)</t>
  </si>
  <si>
    <t>(2/1) X 100</t>
  </si>
  <si>
    <t>INDICADOR</t>
  </si>
  <si>
    <t xml:space="preserve">VARIABLE 1 </t>
  </si>
  <si>
    <t>VARIABLE 2</t>
  </si>
  <si>
    <t>AUTORIZÓ</t>
  </si>
  <si>
    <t>TITULAR DE PLANEACIÓN (NOMBRE Y FIRMA)</t>
  </si>
  <si>
    <t xml:space="preserve">TITULAR DE ÁREA SUSTANTIVA (NOMBRE Y FIRMA)
</t>
  </si>
  <si>
    <t>NOTA: FAVOR DE ENVIAR ESTE FORMATO EN EXCEL Y ESCANEADO AL MOMENTO DE SU ENTREGA A LA CCINSHAE Y
RUBRICAR CADA UNA DE LAS HOJAS</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</si>
  <si>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</si>
  <si>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</si>
  <si>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</si>
  <si>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</si>
  <si>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</si>
  <si>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</si>
  <si>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</si>
  <si>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RIESGOS PARA LA POBLACIÓN QUE ATIENDE EL PROGRAMA O LA INSTITUCIÓN ASOCIADOS A LA VARIACIÓN 2/ 4/ </t>
  </si>
  <si>
    <t>Porcentaje de profesionales de la salud que concluyeron cursos de educación continua
FÓRMULA: VARIABLE1 / VARIABLE2 X 100</t>
  </si>
  <si>
    <t>Número de profesionales de la salud inscritos a los cursos de educación continua realizados por la institución durante el periodo reportado  x 100</t>
  </si>
  <si>
    <t>Eficacia en la impartición de cursos 
de educación continua 
FÓRMULA: VARIABLE1 / VARIABLE2 X 100</t>
  </si>
  <si>
    <t xml:space="preserve">Número de cursos de educación continua impartidos por la institución en el periodo </t>
  </si>
  <si>
    <t>Porcentaje de participantes externos en los cursos de educación continua
FÓRMULA: VARIABLE1 / VARIABLE2 X 100</t>
  </si>
  <si>
    <t>Número de participantes externos en los cursos de educación continua impartidos en el periodo</t>
  </si>
  <si>
    <t xml:space="preserve">Percepción sobre la calidad de los cursos de educación continua 
FÓRMULA: VARIABLE1 / VARIABLE2 </t>
  </si>
  <si>
    <t xml:space="preserve">Sumatoria de la calificación manifestada por los profesionales de la salud que participan en cursos de educación continua (que concluyen en el periodo) encuestados respecto a la calidad percibida de los cursos recibidos  </t>
  </si>
  <si>
    <t xml:space="preserve">Total de profesionales de la salud que participan en cursos de educación continua (que concluyen en el periodo) encuestados </t>
  </si>
  <si>
    <t>Eficiencia en la captación de participantes a cursos 
de educación continua
FÓRMULA: VARIABLE1 / VARIABLE2 X 100</t>
  </si>
  <si>
    <t xml:space="preserve">Número de profesionales de la salud efectivamente inscritos a los cursos de educación continua realizados por la institución durante el periodo reportado </t>
  </si>
  <si>
    <t>Número de profesionales de la salud que se proyectó asistirían a los cursos de educación continua que se realizaron durante el periodo reportado X 100</t>
  </si>
  <si>
    <t>ÁREA: FORMACIÓN DE POSGRADO Y EDUCACIÓN CONTINUA</t>
  </si>
  <si>
    <t>DIFERENCIA ABSOLUTA</t>
  </si>
  <si>
    <t>CUMPLIMIENTO
META (%)</t>
  </si>
  <si>
    <t>COORDINÓ</t>
  </si>
  <si>
    <t xml:space="preserve">        EVALUACIÓN DE CUMPLIMIENTO DE METAS PERÍODO ENERO - DICIEMBRE 2017</t>
  </si>
  <si>
    <t>Eficiencia terminal de médicos especialistas 
FÓRMULA: VARIABLE1 / VARIABLE2 X 100</t>
  </si>
  <si>
    <t xml:space="preserve">Número de médicos especialistas en formación de la misma cohorte que obtienen constancia de conclusión de estudios de posgrado clínico </t>
  </si>
  <si>
    <t>Eficiencia terminal de posgrado no clínico
FÓRMULA: VARIABLE1 / VARIABLE2 X 100</t>
  </si>
  <si>
    <t xml:space="preserve">Total de profesionales en posgrados no clínicos inscritos en la misma cohorte </t>
  </si>
  <si>
    <t xml:space="preserve">Número de médicos especialistas en formación  de la misma cohorte inscritos a estudios de posgrado clínico </t>
  </si>
  <si>
    <t>Número de profesionales en posgrados no clínicos de la  misma cohorte con constancia de terminación</t>
  </si>
  <si>
    <t>Número de profesionales de la salud que  recibieron constancia de conclusión de estudios  de educación continua impartida por la institución</t>
  </si>
  <si>
    <t>Porcentaje de cursos de formación con percepción de calidad satisfactoria
FÓRMULA: VARIABLE1 / VARIABLE2 X 100</t>
  </si>
  <si>
    <t>Número de cursos de formación de posgrado impartidos con promedio de calificación de percepción de calidad por parte de los médicos en formación superior a 80 puntos</t>
  </si>
  <si>
    <t>Total de cursos de formación de posgrado para médicos en formación impartidos en el periodo x 100</t>
  </si>
  <si>
    <t>Porcentaje de cursos de posgrado no clínico con percepción de calidad satisfactoria
FÓRMULA: VARIABLE1 / VARIABLE2 X 100</t>
  </si>
  <si>
    <t xml:space="preserve">Número de cursos de formación en posgrado no clínico impartidos con promedio de calificación de percepción de calidad superior a 80 puntos </t>
  </si>
  <si>
    <t>Total de cursos de formación en posgrado no clínico impartidos en el periodo X 100</t>
  </si>
  <si>
    <t xml:space="preserve">Total de participantes en los cursos de educación continua impartidos en el periodo </t>
  </si>
  <si>
    <t xml:space="preserve">Total de cursos de educación continua programados por la institución en el mismo periodo </t>
  </si>
  <si>
    <t>Porcentaje de matrícula requerida
FÓRMULA: VARIABLE1 / VARIABLE2 X 100</t>
  </si>
  <si>
    <t>Número de espacios educativos de posgrado cubiertos (becas o matricula)</t>
  </si>
  <si>
    <t>Número de espacios educativos de posgrado requeridos de acuerdo a las necesidades institucionales   x 100</t>
  </si>
  <si>
    <t>Porcentaje de postulantes aceptados
FÓRMULA: VARIABLE1 / VARIABLE2 X 100</t>
  </si>
  <si>
    <t xml:space="preserve">Número de candidatos seleccionados por la institución para realizar estudios de posgrado </t>
  </si>
  <si>
    <t>Total de aspirantes que se presentaron a la institución para realizar estudios de posgrado x 100</t>
  </si>
  <si>
    <t>NCA</t>
  </si>
  <si>
    <t>INSTITUTO NACIONAL DE CARDIOLOGÍA IGNACIO CHÁVEZ</t>
  </si>
  <si>
    <t>MTRA. LUCÍA RÍOS NÚÑEZ</t>
  </si>
  <si>
    <t>AL CONCLUIR EL CIERRE ANUAL SE ALCANZÓ EL 38.6% DE PARTICIPANTES EXTERNOS EN LOS CURSOS DE EDUCACIÓN CONTINUA CON 1,029 DE 2,664;  LA PROGRAMACIÓN FUE DEL 34.8% CON 792 PARTICIPANTES EXTERNOS DE UN TOTAL DE 2,273. ES IMPORTANTE MENCIONAR QUE FUE AUTORIZADO UN AJUSTE DE META POR ACUERDO PRESENTADO EN LA XC REUNIÓN ORDINARIA DEL ÓRGANO DE GOBIERNO;  A SI VEZ, EN EL CUARTO TRIMESTRE SE REALIZÓ EL CURSO DE  ATENCIÓN OPORTUNA DEL INFARTO AGUDO AL MIOCARDIO, EL CUAL TUVO GRAN DEMANDA DE PARTICIPANTES EXTERNOS. EL CUMPLIMIENTO QUE SE ALCANZA ES DEL 110.9%, LO QUE SEÑALA UN SEMÁFORO DE COLOR ROJO CONFORME AL CRITERIO DE LA SHCP.</t>
  </si>
  <si>
    <t>AL CIERRE DEL EJERCICIO SE ALCANZÓ UN PROMEDIO DE 9.7 EN LA PERCEPCIÓN SOBRE LA CALIDAD DE LA EDUCACIÓN CONTINUA, HABIENDO ENCUESTADO A 890 PARTICIPANTES; EL PROMEDIO PROGRAMADO FUE DE 9.5 PARA UNA APLICACIÓN DE 680 ENCUESTAS. ES IMPORTANTE MENCIONAR QUE LOS RESULTADOS DE LAS ENCUESTAS DE EVALUACIÓN PERMITEN LA MEJORA CONSTANTE EN LA IMPARTICIÓN DE LOS CURSOS; A SU VEZ, HAY UNA MAYOR PARTICIPACIÓN PARA EL LEVANTAMIENTO DE LAS ENCUESTAS.  CONFORME AL CRITERIO DE LA SHCP EL CUMPLIMIENTO OBTENIDO DEL 102.1% SEÑALA UN SEMÁFORO DE COLOR VERDE</t>
  </si>
  <si>
    <t xml:space="preserve">AL CIERRE DEL EJERCICIO SE ALCANZÓ EL 114.8% DE EFICIENCIA EN LA CAPTACIÓN DE PARTICIPANTES A CURSOS DE EDUCACIÓN CONTINUA CON 2,664 PROFESIONALES DE LA SALUD INSCRITOS A CURSOS REALIZADOS POR LA INSTITUCIÓN DE UNA PROYECCIÓN DE 2,320; LA PROGRAMACIÓN FUE DEL 98.0%.  ES IMPORTANTE MENCIONAR QUE FUE AUTORIZADO UN AJUSTE DE META POR ACUERDO PRESENTADO EN LA XC REUNIÓN ORDINARIA DEL ÓRGANO DE GOBIERNO, SIN EMBARGO POR EL MAYOR NÚMERO DE CURSOS REALIZADOS EN EL ÚLTIMO TRIMESTRE DERIVÓ EN UN MAYOR NÚMERO DE PROFESIONALES DE LA SALUD INSCRITOS. EL CUMPLIMIENTO DE META ALCANZADO ES DEL 117.1% SEÑALANDO EL SEMÁFORO EN COLOR ROJO CONFORME AL CRITERIO DE LA SHCP. </t>
  </si>
  <si>
    <t xml:space="preserve">LA EFICIENCIA TERMINAL DE MÉDICOS ESPECIALISTAS QUE SE ALCANZÓ FUE DEL 98.3% CON 118 QUE OBTUVIERON CONSTANCIA DE CONCLUSIÓN (94 MEXICANOS Y 24 EXTRANJEROS), DE UN TOTAL DE 120 INSCRITOS, LA PROGRAMACIÓN FUE DEL 98.3% CON 117 A CONCLUIR DE 119 INSCRITOS; DURANTE EL PERIODO DE FORMACIÓN DE LA MISMA COHORTE SE PRESENTARON DOS BAJAS, POR LO QUE IMPORTANTE MENCIONAR QUE SE MANTIENE EL APROVECHAMIENTO DE MÉDICOS ESPECIALISTAS EN FORMACIÓN. EL CUMPLIMIENTO OBTENIDO FUE DEL 100.0% SITUANDO AL INDICADOR EN SEMÁFORO DE COLOR VERDE. </t>
  </si>
  <si>
    <t xml:space="preserve">LA PERCEPCIÓN DE LA CALIDAD DEL POSGRADO NO CLÍNICO (MAESTRÍA DE ADMINISTRACIÓN DE ORGANIZACIONES EN SALUD)  FUE SUPERIOR A 80 PUNTOS, POR LO QUE SE ALCANZA LA META PROGRAMADA DE 100.0%. DE ACUERDO A LOS RESULTADOS DE LA ENCUESTA SOBRE LA PERCEPCIÓN DE LA CALIDAD, REALIZADA A LOS ALUMNOS DEL POSGRADO, SE OBTUVO UNA CALIFICACIÓN 99.2 PUNTOS.  CONFORME AL CRITERIO DE LA SHCP, EL SEMÁFORO SEÑALA COLOR VERDE </t>
  </si>
  <si>
    <t xml:space="preserve">AL CIERRE DEL EJERCICIO SE ALCANZÓ EL 106.7% DE EFICACIA CON LA IMPARTICIÓN DE 48 CURSOS DE EDUCACIÓN CONTINUA DE 45 PROGRAMADOS POR LA INSTITUCIÓN, LA META PROGRAMADA FUE DE 44 CURSOS, QUE REPRESENTA EL DEL 97.8%.  CABE MENCIONAR QUE FUE AUTORIZADO UN AJUSTE DE META POR ACUERDO PRESENTADO EN LA XC REUNIÓN ORDINARIA DEL ÓRGANO DE GOBIERNO, A SU VEZ, POR EL INTERÉS DE LOS TEMAS SE REALIZARON CUATRO CURSOS DE MÁS. EL CUMPLIMIENTO DE META OBTENIDO ES DEL 109.1% SEÑALANDO UN SEMÁFORO EN COLOR AMARILLO CONFORME AL CRITERIO DE LA SCHP.
</t>
  </si>
  <si>
    <t>DEFINICIÓN DEL INDICADOR</t>
  </si>
  <si>
    <t xml:space="preserve">LA EFICIENCIA TERMINAL DE POSGRADO NO CLÍNICO QUE SE ALCANZÓ FUE DEL 87.5% CONFORME A LO PROGRAMADO, CON 21 PROFESIONALES DE LA MISMA COHORTE QUE CONCLUYERON DE 24 INSCRITOS.  EL CUMPLIMIENTO DE META ALCANZADO ES DEL 100.0%, SITUANDO AL INDICADOR EN SEMÁFORO DE COLOR VERDE CONFORME AL CRITERIO DE LA SHCP.
 </t>
  </si>
  <si>
    <t>AL CIERRE DEL EJERCICIO SE ALCANZÓ EL 98.9% DE PROFESIONALES DE LA SALUD QUE CONCLUYERON CURSOS DE EDUCACIÓN CONTINUA CON 2,636 QUE RECIBIERON CONSTANCIA DE 2,664 INSCRITOS; LA PROGRAMACIÓN FUE DE 98.5% CON 2,239 A RECIBIR CONSTANCIA DE 2,273 A INSCRIBIRSE. CABE MENCIONAR QUE FUE AUTORIZADO UN AJUSTE DE META POR ACUERDO PRESENTADO EN LA XC REUNIÓN ORDINARIA DEL ÓRGANO DE GOBIERNO.  LA VARIACIÓN ABSOLUTA DE LAS VARIABLES, SE DEBE A UN MAYOR NÚMERO DE PARTICIPANTES EN CURSO DE ÁREA CLÍNICA "ATENCIÓN OPORTUNA DEL INFARTO AGUDO AL MIOCARDIO", ORIGINALMENTE PROGRAMADO PARA PERSONAL INTERNO, CON GRAN INTERÉS DE PARTICIPANTES EXTERNOS. EL CUMPLIMIENTO OBTENIDO ES DEL 100.4%,  SEÑALANDO UN SEMÁFORO EN COLOR VERDE DE ACUERDO AL CRITERIO DE LA SCHP.</t>
  </si>
  <si>
    <t>AL CIERRE DEL PERIODO SE REPORTA QUE LOS 24 CURSOS DE FORMACIÓN DE POSGRADO IMPARTIDOS, OBTIENEN UN PROMEDIO DE CALIFICACIÓN SOBRE LA PERCEPCIÓN DE LA CALIDAD SUPERIOR A 80 PUNTOS. CABE MENCIONAR QUE SE IMPARTEN SEIS CURSOS DE FORMACIÓN MÉDICA ESPECIALIZADA: CARDIOLOGÍA, CARDIOLOGÍA PEDIÁTRICA, CIRUGÍA CARDIOTORÁCICA, CIRUGÍA CARDIOTORÁCICA PEDIÁTRICA, NEFROLOGÍA Y REUMATOLOGÍA; ASIMISMO SON IMPARTIDOS CURSOS DE ALTA ESPECIALIDAD, 18 EN EL PERIODO DE REPORTE, ENTRE LOS QUE SOBRESALEN POR SU DEMANDA CONSTANTE: ANESTESIA CARDIOVASCULAR, CARDIOLOGÍA INTERVENCIONISTA, CARDIOLOGÍA INTERVENCIONISTA PEDIÁTRICA, ECOCARDIOGRAFÍA, ECOCARDIOGRAFÍA PEDIÁTRICA, ELECTROFISIOLOGÍA CARDIACA, REHABILITACIÓN CARDIACA, RESONANCIA MAGNÉTICA CARDIACA Y ANGIOTOMOGRAFÍA, TRASPLANTE RENAL. TODOS LOS CURSOS IMPARTIDOS POR PERSONAL DOCENTE DE AMPLIA EXPERIENCIA.
EL CUMPLIMIENTO OBTENIDO ES DEL 100.0%, SEÑALANDO UN SEMÁFORO DE COLOR VERDE CONFORME AL CRITERIO DE LA SHCP.</t>
  </si>
  <si>
    <t>AL CIERRE DEL EJERCICIO SE REPORTA UN TOTAL DE 254 MÉDICOS RESIDENTES ACTIVOS DE UN TOTAL DE 255 INSCRITOS AL CICLO ACADÉMICO 2017-2018, ALCANZANDO EL 99.6%, LA PROGRAMACIÓN FUE DEL 97.9% CON 236 ESPACIOS EDUCATIVOS CUBIERTOS DE 241 REQUERIDOS. CABE SEÑALAR QUE LA MATRICULA ESTA INTEGRADA CON 197 MEXICANOS Y 57 EXTRANJEROS. EL CUMPLIMIENTO DE LA META OBTENIDO ES DEL 101.7% POR LO QUE CONFORME AL CRITERIO DE LA SHCP, EL SEMÁFORO ES DE COLOR VERDE.
CABE DESTACAR QUE LA FORMACIÓN DE MÉDICOS ESPECIALISTAS OFRECE LA OPORTUNIDAD DE ATENCIÓN ESPECIALIZADA EN CARDIOLOGÍA Y RAMAS AFINES A LA POBLACIÓN ABIERTA QUE LO REQUIERA.</t>
  </si>
  <si>
    <t>LA SELECCIÓN DE ASPIRANTES DE POSGRADO MÉDICO ALCANZÓ EL 30.4% CON 131 ACEPTADOS DE 431 CANDIDATOS QUE SE PRESENTARON PARA SER EVALUADOS, LA PROGRAMACIÓN FUE DEL 23.6% CON 72 A SELECCIONAR DE UN TOTAL DE 305  PARA SER EVALUADOS;  CABE MENCIONAR QUE RESULTADO ALCANZADO CORRESPONDE A ASPIRANTES DE ESPECIALIDAD Y DE ALTA ESPECIALIDAD PARA EL CICLO ACADÉMICO 2018 (EL PROCESO DE SELECCIÓN SE REALIZA DE AGOSTO A OCTUBRE); A SU VEZ, SE HA INCREMENTADO LA DEMANDA DE FORMACIÓN MÉDICA DE ESPECIALIDAD Y ALTA ESPECIALIDAD EN CARDIOLOGÍA Y RAMAS AFINES EN EL INSTITUTO. EL CUMPLIMIENTO DE META QUE SE ALCANZA ES DEL 128.8% POR LO QUE CONFORME AL CRITERIO DE LA SHCP EL SEMÁFORO SEÑALA COLOR ROJO.</t>
  </si>
  <si>
    <t>DR. JUAN VERDEJO PARIS</t>
  </si>
</sst>
</file>

<file path=xl/styles.xml><?xml version="1.0" encoding="utf-8"?>
<styleSheet xmlns="http://schemas.openxmlformats.org/spreadsheetml/2006/main">
  <numFmts count="1">
    <numFmt numFmtId="164" formatCode="#,##0.0"/>
  </numFmts>
  <fonts count="27">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sz val="16"/>
      <name val="Arial"/>
      <family val="2"/>
    </font>
    <font>
      <b/>
      <i/>
      <sz val="18"/>
      <name val="Arial"/>
      <family val="2"/>
    </font>
    <font>
      <sz val="24"/>
      <color theme="1"/>
      <name val="Calibri"/>
      <family val="2"/>
      <scheme val="minor"/>
    </font>
    <font>
      <b/>
      <sz val="20"/>
      <name val="Arial"/>
      <family val="2"/>
    </font>
    <font>
      <b/>
      <sz val="26"/>
      <color theme="1"/>
      <name val="Calibri"/>
      <family val="2"/>
      <scheme val="minor"/>
    </font>
    <font>
      <b/>
      <sz val="22"/>
      <name val="Arial"/>
      <family val="2"/>
    </font>
    <font>
      <b/>
      <i/>
      <u/>
      <sz val="22"/>
      <name val="Arial"/>
      <family val="2"/>
    </font>
    <font>
      <b/>
      <sz val="26"/>
      <name val="Arial"/>
      <family val="2"/>
    </font>
    <font>
      <b/>
      <sz val="26"/>
      <color theme="1"/>
      <name val="Arial"/>
      <family val="2"/>
    </font>
    <font>
      <b/>
      <sz val="28"/>
      <name val="Arial"/>
      <family val="2"/>
    </font>
    <font>
      <sz val="11"/>
      <name val="Calibri"/>
      <family val="2"/>
      <scheme val="minor"/>
    </font>
    <font>
      <b/>
      <sz val="22"/>
      <name val="Calibri"/>
      <family val="2"/>
      <scheme val="minor"/>
    </font>
    <font>
      <b/>
      <sz val="24"/>
      <name val="Calibri"/>
      <family val="2"/>
      <scheme val="minor"/>
    </font>
    <font>
      <sz val="22"/>
      <name val="Calibri"/>
      <family val="2"/>
      <scheme val="minor"/>
    </font>
    <font>
      <sz val="48"/>
      <name val="Calibri"/>
      <family val="2"/>
      <scheme val="minor"/>
    </font>
    <font>
      <sz val="36"/>
      <name val="Calibri"/>
      <family val="2"/>
      <scheme val="minor"/>
    </font>
    <font>
      <b/>
      <sz val="26"/>
      <name val="Calibri"/>
      <family val="2"/>
      <scheme val="minor"/>
    </font>
    <font>
      <b/>
      <i/>
      <sz val="26"/>
      <name val="Calibri"/>
      <family val="2"/>
      <scheme val="minor"/>
    </font>
    <font>
      <b/>
      <sz val="23"/>
      <name val="Calibri"/>
      <family val="2"/>
      <scheme val="minor"/>
    </font>
    <font>
      <sz val="24"/>
      <name val="Calibri"/>
      <family val="2"/>
      <scheme val="minor"/>
    </font>
  </fonts>
  <fills count="7">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s>
  <borders count="18">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136">
    <xf numFmtId="0" fontId="0" fillId="0" borderId="0" xfId="0"/>
    <xf numFmtId="0" fontId="1" fillId="2" borderId="0" xfId="0" applyFont="1" applyFill="1" applyProtection="1"/>
    <xf numFmtId="0" fontId="2" fillId="2" borderId="0" xfId="0" applyFont="1" applyFill="1" applyProtection="1"/>
    <xf numFmtId="0" fontId="0" fillId="2" borderId="0" xfId="0" applyFont="1" applyFill="1" applyProtection="1"/>
    <xf numFmtId="0" fontId="0" fillId="2" borderId="0" xfId="0" applyFill="1" applyProtection="1"/>
    <xf numFmtId="0" fontId="0" fillId="0" borderId="0" xfId="0" applyProtection="1"/>
    <xf numFmtId="0" fontId="4" fillId="2" borderId="0" xfId="0" applyFont="1" applyFill="1" applyProtection="1"/>
    <xf numFmtId="0" fontId="5" fillId="2" borderId="0" xfId="0" applyFont="1" applyFill="1" applyProtection="1"/>
    <xf numFmtId="0" fontId="1" fillId="2" borderId="1" xfId="0" applyFont="1" applyFill="1" applyBorder="1" applyAlignment="1" applyProtection="1">
      <alignment horizontal="left"/>
      <protection locked="0"/>
    </xf>
    <xf numFmtId="0" fontId="5" fillId="2" borderId="2" xfId="0" applyFont="1" applyFill="1" applyBorder="1" applyProtection="1"/>
    <xf numFmtId="0" fontId="6" fillId="2" borderId="0" xfId="1" applyFill="1" applyProtection="1"/>
    <xf numFmtId="0" fontId="1" fillId="2" borderId="0" xfId="1" applyFont="1" applyFill="1" applyProtection="1"/>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0" fontId="10" fillId="2" borderId="0" xfId="1" applyFont="1" applyFill="1" applyProtection="1"/>
    <xf numFmtId="0" fontId="10" fillId="2" borderId="0" xfId="0" applyFont="1" applyFill="1" applyAlignment="1" applyProtection="1"/>
    <xf numFmtId="0" fontId="7" fillId="0" borderId="0" xfId="1" applyFont="1" applyFill="1" applyBorder="1" applyAlignment="1" applyProtection="1">
      <alignment horizontal="center" vertical="center"/>
    </xf>
    <xf numFmtId="0" fontId="14" fillId="0" borderId="7" xfId="0" applyFont="1" applyFill="1" applyBorder="1" applyAlignment="1" applyProtection="1">
      <alignment horizontal="left" vertical="center" wrapText="1"/>
    </xf>
    <xf numFmtId="0" fontId="16" fillId="0" borderId="9" xfId="0" applyFont="1" applyFill="1" applyBorder="1" applyAlignment="1" applyProtection="1">
      <alignment horizontal="center" vertical="center"/>
    </xf>
    <xf numFmtId="0" fontId="17" fillId="2" borderId="0" xfId="0" applyFont="1" applyFill="1" applyProtection="1"/>
    <xf numFmtId="0" fontId="19" fillId="0" borderId="0" xfId="0" applyFont="1" applyAlignment="1" applyProtection="1"/>
    <xf numFmtId="0" fontId="17" fillId="2" borderId="0" xfId="0" applyFont="1" applyFill="1" applyAlignment="1" applyProtection="1"/>
    <xf numFmtId="0" fontId="18" fillId="4" borderId="6" xfId="0" applyFont="1" applyFill="1" applyBorder="1" applyAlignment="1" applyProtection="1">
      <alignment horizontal="center" vertical="center" wrapText="1"/>
    </xf>
    <xf numFmtId="49" fontId="18" fillId="0" borderId="6" xfId="0" applyNumberFormat="1" applyFont="1" applyBorder="1" applyAlignment="1" applyProtection="1">
      <alignment horizontal="center" vertical="center"/>
    </xf>
    <xf numFmtId="3" fontId="24" fillId="0" borderId="0" xfId="0" applyNumberFormat="1" applyFont="1" applyFill="1" applyBorder="1" applyAlignment="1" applyProtection="1">
      <alignment horizontal="center" vertical="center" wrapText="1"/>
      <protection locked="0"/>
    </xf>
    <xf numFmtId="164" fontId="23" fillId="0" borderId="7" xfId="0" applyNumberFormat="1" applyFont="1" applyFill="1" applyBorder="1" applyAlignment="1" applyProtection="1">
      <alignment horizontal="center" vertical="center" wrapText="1"/>
    </xf>
    <xf numFmtId="49" fontId="18" fillId="0" borderId="7" xfId="0" applyNumberFormat="1" applyFont="1" applyFill="1" applyBorder="1" applyAlignment="1" applyProtection="1">
      <alignment horizontal="left" vertical="top" wrapText="1"/>
      <protection locked="0"/>
    </xf>
    <xf numFmtId="49" fontId="18" fillId="0" borderId="5" xfId="0" applyNumberFormat="1" applyFont="1" applyFill="1" applyBorder="1" applyAlignment="1" applyProtection="1">
      <alignment horizontal="left" vertical="top" wrapText="1"/>
      <protection locked="0"/>
    </xf>
    <xf numFmtId="0" fontId="17" fillId="0" borderId="0" xfId="0" applyFont="1" applyProtection="1"/>
    <xf numFmtId="49" fontId="18" fillId="0" borderId="15" xfId="0" applyNumberFormat="1" applyFont="1" applyFill="1" applyBorder="1" applyAlignment="1" applyProtection="1">
      <alignment horizontal="left" vertical="top" wrapText="1"/>
    </xf>
    <xf numFmtId="49" fontId="18" fillId="0" borderId="16" xfId="0" applyNumberFormat="1" applyFont="1" applyFill="1" applyBorder="1" applyAlignment="1" applyProtection="1">
      <alignment horizontal="left" vertical="top" wrapText="1"/>
    </xf>
    <xf numFmtId="49" fontId="18" fillId="0" borderId="17" xfId="0" applyNumberFormat="1" applyFont="1" applyFill="1" applyBorder="1" applyAlignment="1" applyProtection="1">
      <alignment horizontal="left" vertical="top" wrapText="1"/>
    </xf>
    <xf numFmtId="49" fontId="18" fillId="0" borderId="15" xfId="0" applyNumberFormat="1" applyFont="1" applyFill="1" applyBorder="1" applyAlignment="1" applyProtection="1">
      <alignment horizontal="left" vertical="top" wrapText="1"/>
      <protection locked="0"/>
    </xf>
    <xf numFmtId="49" fontId="18" fillId="0" borderId="16" xfId="0" applyNumberFormat="1" applyFont="1" applyFill="1" applyBorder="1" applyAlignment="1" applyProtection="1">
      <alignment horizontal="left" vertical="top" wrapText="1"/>
      <protection locked="0"/>
    </xf>
    <xf numFmtId="49" fontId="18" fillId="0" borderId="17" xfId="0" applyNumberFormat="1" applyFont="1" applyFill="1" applyBorder="1" applyAlignment="1" applyProtection="1">
      <alignment horizontal="left" vertical="top" wrapText="1"/>
      <protection locked="0"/>
    </xf>
    <xf numFmtId="0" fontId="7" fillId="0" borderId="3" xfId="1" applyFont="1" applyFill="1" applyBorder="1" applyAlignment="1" applyProtection="1">
      <alignment horizontal="center" vertical="center"/>
    </xf>
    <xf numFmtId="0" fontId="7" fillId="0" borderId="11" xfId="1" applyFont="1" applyFill="1" applyBorder="1" applyAlignment="1" applyProtection="1">
      <alignment horizontal="center" vertical="center"/>
    </xf>
    <xf numFmtId="0" fontId="14" fillId="0" borderId="6" xfId="0" applyFont="1" applyFill="1" applyBorder="1" applyAlignment="1" applyProtection="1">
      <alignment horizontal="left" vertical="center" wrapText="1"/>
    </xf>
    <xf numFmtId="3" fontId="24" fillId="0" borderId="3" xfId="0" applyNumberFormat="1" applyFont="1" applyFill="1" applyBorder="1" applyAlignment="1" applyProtection="1">
      <alignment horizontal="center" vertical="center" wrapText="1"/>
      <protection locked="0"/>
    </xf>
    <xf numFmtId="3" fontId="24" fillId="0" borderId="11" xfId="0" applyNumberFormat="1" applyFont="1" applyFill="1" applyBorder="1" applyAlignment="1" applyProtection="1">
      <alignment horizontal="center" vertical="center" wrapText="1"/>
      <protection locked="0"/>
    </xf>
    <xf numFmtId="164" fontId="23" fillId="0" borderId="6" xfId="0" applyNumberFormat="1" applyFont="1" applyFill="1" applyBorder="1" applyAlignment="1" applyProtection="1">
      <alignment horizontal="center" vertical="center" wrapText="1"/>
    </xf>
    <xf numFmtId="0" fontId="16" fillId="4" borderId="3" xfId="0" applyFont="1" applyFill="1" applyBorder="1" applyAlignment="1" applyProtection="1">
      <alignment horizontal="center" vertical="center"/>
    </xf>
    <xf numFmtId="0" fontId="16" fillId="4" borderId="8" xfId="0" applyFont="1" applyFill="1" applyBorder="1" applyAlignment="1" applyProtection="1">
      <alignment horizontal="center" vertical="center"/>
    </xf>
    <xf numFmtId="0" fontId="16" fillId="4" borderId="11" xfId="0" applyFont="1" applyFill="1" applyBorder="1" applyAlignment="1" applyProtection="1">
      <alignment horizontal="center" vertical="center"/>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0" fontId="14" fillId="0" borderId="6" xfId="0" applyFont="1" applyFill="1" applyBorder="1" applyAlignment="1" applyProtection="1">
      <alignment horizontal="center" vertical="center" wrapText="1"/>
    </xf>
    <xf numFmtId="0" fontId="3" fillId="5" borderId="4"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0" fontId="4" fillId="3" borderId="3" xfId="0" applyFont="1" applyFill="1" applyBorder="1" applyAlignment="1" applyProtection="1">
      <alignment horizontal="center" wrapText="1"/>
    </xf>
    <xf numFmtId="0" fontId="4" fillId="3" borderId="8" xfId="0" applyFont="1" applyFill="1" applyBorder="1" applyAlignment="1" applyProtection="1">
      <alignment horizontal="center"/>
    </xf>
    <xf numFmtId="0" fontId="4" fillId="3" borderId="11" xfId="0" applyFont="1" applyFill="1" applyBorder="1" applyAlignment="1" applyProtection="1">
      <alignment horizontal="center"/>
    </xf>
    <xf numFmtId="0" fontId="12" fillId="3" borderId="4" xfId="0" applyFont="1" applyFill="1" applyBorder="1" applyAlignment="1" applyProtection="1">
      <alignment horizontal="center" vertical="center" wrapText="1"/>
    </xf>
    <xf numFmtId="0" fontId="12" fillId="3" borderId="5" xfId="0" applyFont="1" applyFill="1" applyBorder="1" applyAlignment="1" applyProtection="1">
      <alignment horizontal="center" vertical="center" wrapText="1"/>
    </xf>
    <xf numFmtId="0" fontId="12" fillId="3" borderId="9" xfId="0" applyFont="1" applyFill="1" applyBorder="1" applyAlignment="1" applyProtection="1">
      <alignment horizontal="center" vertical="center" wrapText="1"/>
    </xf>
    <xf numFmtId="0" fontId="12" fillId="3" borderId="10" xfId="0" applyFont="1" applyFill="1" applyBorder="1" applyAlignment="1" applyProtection="1">
      <alignment horizontal="center" vertical="center" wrapText="1"/>
    </xf>
    <xf numFmtId="0" fontId="12" fillId="3" borderId="12" xfId="0" applyFont="1" applyFill="1" applyBorder="1" applyAlignment="1" applyProtection="1">
      <alignment horizontal="center" vertical="center" wrapText="1"/>
    </xf>
    <xf numFmtId="0" fontId="12" fillId="3" borderId="13" xfId="0" applyFont="1" applyFill="1" applyBorder="1" applyAlignment="1" applyProtection="1">
      <alignment horizontal="center" vertical="center" wrapText="1"/>
    </xf>
    <xf numFmtId="0" fontId="18" fillId="4" borderId="6" xfId="0"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wrapText="1"/>
    </xf>
    <xf numFmtId="0" fontId="18" fillId="4" borderId="5" xfId="0" applyFont="1" applyFill="1" applyBorder="1" applyAlignment="1" applyProtection="1">
      <alignment horizontal="center" vertical="center" wrapText="1"/>
    </xf>
    <xf numFmtId="0" fontId="18" fillId="4" borderId="12" xfId="0" applyFont="1" applyFill="1" applyBorder="1" applyAlignment="1" applyProtection="1">
      <alignment horizontal="center" vertical="center" wrapText="1"/>
    </xf>
    <xf numFmtId="0" fontId="18" fillId="4" borderId="13" xfId="0"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xf>
    <xf numFmtId="0" fontId="18" fillId="4" borderId="7" xfId="0" applyFont="1" applyFill="1" applyBorder="1" applyAlignment="1" applyProtection="1">
      <alignment horizontal="center" vertical="center"/>
    </xf>
    <xf numFmtId="0" fontId="18" fillId="4" borderId="9" xfId="0" applyFont="1" applyFill="1" applyBorder="1" applyAlignment="1" applyProtection="1">
      <alignment horizontal="center" vertical="center"/>
    </xf>
    <xf numFmtId="0" fontId="18" fillId="4" borderId="0" xfId="0" applyFont="1" applyFill="1" applyBorder="1" applyAlignment="1" applyProtection="1">
      <alignment horizontal="center" vertical="center"/>
    </xf>
    <xf numFmtId="0" fontId="18" fillId="4" borderId="12" xfId="0" applyFont="1" applyFill="1" applyBorder="1" applyAlignment="1" applyProtection="1">
      <alignment horizontal="center" vertical="center"/>
    </xf>
    <xf numFmtId="0" fontId="18" fillId="4" borderId="14" xfId="0" applyFont="1" applyFill="1" applyBorder="1" applyAlignment="1" applyProtection="1">
      <alignment horizontal="center" vertical="center"/>
    </xf>
    <xf numFmtId="49" fontId="18" fillId="0" borderId="6" xfId="0" applyNumberFormat="1" applyFont="1" applyBorder="1" applyAlignment="1" applyProtection="1">
      <alignment horizontal="center" vertical="center"/>
    </xf>
    <xf numFmtId="164" fontId="23" fillId="2" borderId="6" xfId="0" applyNumberFormat="1" applyFont="1" applyFill="1" applyBorder="1" applyAlignment="1" applyProtection="1">
      <alignment horizontal="center" vertical="center" wrapText="1"/>
    </xf>
    <xf numFmtId="0" fontId="25" fillId="0" borderId="15" xfId="0" applyNumberFormat="1" applyFont="1" applyFill="1" applyBorder="1" applyAlignment="1" applyProtection="1">
      <alignment horizontal="justify" vertical="top" wrapText="1"/>
      <protection locked="0"/>
    </xf>
    <xf numFmtId="0" fontId="19" fillId="0" borderId="16" xfId="0" applyNumberFormat="1" applyFont="1" applyFill="1" applyBorder="1" applyAlignment="1" applyProtection="1">
      <alignment horizontal="justify" vertical="top" wrapText="1"/>
      <protection locked="0"/>
    </xf>
    <xf numFmtId="0" fontId="19" fillId="0" borderId="17" xfId="0" applyNumberFormat="1" applyFont="1" applyFill="1" applyBorder="1" applyAlignment="1" applyProtection="1">
      <alignment horizontal="justify" vertical="top" wrapText="1"/>
      <protection locked="0"/>
    </xf>
    <xf numFmtId="0" fontId="15" fillId="0" borderId="6" xfId="0" applyFont="1" applyFill="1" applyBorder="1" applyAlignment="1" applyProtection="1">
      <alignment horizontal="left" vertical="center" wrapText="1"/>
    </xf>
    <xf numFmtId="3" fontId="24" fillId="0" borderId="6" xfId="0" applyNumberFormat="1" applyFont="1" applyFill="1" applyBorder="1" applyAlignment="1" applyProtection="1">
      <alignment horizontal="center" vertical="center" wrapText="1"/>
    </xf>
    <xf numFmtId="3" fontId="24" fillId="0" borderId="6" xfId="0" applyNumberFormat="1" applyFont="1" applyFill="1" applyBorder="1" applyAlignment="1" applyProtection="1">
      <alignment horizontal="center" vertical="center" wrapText="1"/>
      <protection locked="0"/>
    </xf>
    <xf numFmtId="0" fontId="25" fillId="0" borderId="15" xfId="0" applyNumberFormat="1" applyFont="1" applyFill="1" applyBorder="1" applyAlignment="1" applyProtection="1">
      <alignment horizontal="left" vertical="top" wrapText="1"/>
      <protection locked="0"/>
    </xf>
    <xf numFmtId="0" fontId="25" fillId="0" borderId="16" xfId="0" applyNumberFormat="1" applyFont="1" applyFill="1" applyBorder="1" applyAlignment="1" applyProtection="1">
      <alignment horizontal="left" vertical="top" wrapText="1"/>
      <protection locked="0"/>
    </xf>
    <xf numFmtId="0" fontId="25" fillId="0" borderId="17" xfId="0" applyNumberFormat="1" applyFont="1" applyFill="1" applyBorder="1" applyAlignment="1" applyProtection="1">
      <alignment horizontal="left" vertical="top" wrapText="1"/>
      <protection locked="0"/>
    </xf>
    <xf numFmtId="0" fontId="19" fillId="0" borderId="15" xfId="0" applyNumberFormat="1" applyFont="1" applyFill="1" applyBorder="1" applyAlignment="1" applyProtection="1">
      <alignment horizontal="left" vertical="top" wrapText="1"/>
      <protection locked="0"/>
    </xf>
    <xf numFmtId="0" fontId="19" fillId="0" borderId="16" xfId="0" applyNumberFormat="1" applyFont="1" applyFill="1" applyBorder="1" applyAlignment="1" applyProtection="1">
      <alignment horizontal="left" vertical="top" wrapText="1"/>
      <protection locked="0"/>
    </xf>
    <xf numFmtId="0" fontId="19" fillId="0" borderId="17" xfId="0" applyNumberFormat="1" applyFont="1" applyFill="1" applyBorder="1" applyAlignment="1" applyProtection="1">
      <alignment horizontal="left" vertical="top" wrapText="1"/>
      <protection locked="0"/>
    </xf>
    <xf numFmtId="3" fontId="24" fillId="0" borderId="3" xfId="0" applyNumberFormat="1" applyFont="1" applyFill="1" applyBorder="1" applyAlignment="1" applyProtection="1">
      <alignment horizontal="center" vertical="center" wrapText="1"/>
    </xf>
    <xf numFmtId="3" fontId="24" fillId="0" borderId="11" xfId="0" applyNumberFormat="1" applyFont="1" applyFill="1" applyBorder="1" applyAlignment="1" applyProtection="1">
      <alignment horizontal="center" vertical="center" wrapText="1"/>
    </xf>
    <xf numFmtId="0" fontId="19" fillId="0" borderId="15" xfId="0" applyNumberFormat="1" applyFont="1" applyFill="1" applyBorder="1" applyAlignment="1" applyProtection="1">
      <alignment horizontal="justify" vertical="top" wrapText="1"/>
      <protection locked="0"/>
    </xf>
    <xf numFmtId="0" fontId="11" fillId="6" borderId="0" xfId="0" applyFont="1" applyFill="1" applyAlignment="1" applyProtection="1">
      <alignment horizontal="center" vertical="center" wrapText="1"/>
    </xf>
    <xf numFmtId="0" fontId="11" fillId="6" borderId="0" xfId="0" applyFont="1" applyFill="1" applyAlignment="1" applyProtection="1">
      <alignment horizontal="center" vertical="center"/>
    </xf>
    <xf numFmtId="0" fontId="11" fillId="0" borderId="0" xfId="0" applyFont="1" applyAlignment="1" applyProtection="1">
      <alignment horizontal="center"/>
    </xf>
    <xf numFmtId="0" fontId="23" fillId="0" borderId="0" xfId="0" applyFont="1" applyAlignment="1" applyProtection="1">
      <alignment horizontal="center"/>
    </xf>
    <xf numFmtId="0" fontId="9" fillId="0" borderId="14" xfId="0" applyFont="1" applyFill="1" applyBorder="1" applyAlignment="1" applyProtection="1">
      <alignment horizontal="center"/>
      <protection locked="0"/>
    </xf>
    <xf numFmtId="0" fontId="26" fillId="0" borderId="14" xfId="0" applyFont="1" applyFill="1" applyBorder="1" applyAlignment="1" applyProtection="1">
      <alignment horizontal="center"/>
      <protection locked="0"/>
    </xf>
    <xf numFmtId="0" fontId="11" fillId="0" borderId="7" xfId="0" applyFont="1" applyBorder="1" applyAlignment="1" applyProtection="1">
      <alignment horizontal="center" vertical="center" wrapText="1"/>
    </xf>
    <xf numFmtId="0" fontId="11" fillId="0" borderId="7" xfId="0" applyFont="1" applyBorder="1" applyAlignment="1" applyProtection="1">
      <alignment horizontal="center" vertical="center"/>
    </xf>
    <xf numFmtId="0" fontId="23" fillId="0" borderId="7" xfId="0" applyFont="1" applyBorder="1" applyAlignment="1" applyProtection="1">
      <alignment horizontal="center" vertical="center" wrapText="1"/>
    </xf>
    <xf numFmtId="0" fontId="23" fillId="0" borderId="7" xfId="0" applyFont="1" applyBorder="1" applyAlignment="1" applyProtection="1">
      <alignment horizontal="center" vertical="center"/>
    </xf>
    <xf numFmtId="0" fontId="14" fillId="0" borderId="3" xfId="0" applyFont="1" applyFill="1" applyBorder="1" applyAlignment="1" applyProtection="1">
      <alignment horizontal="left" vertical="center" wrapText="1"/>
    </xf>
    <xf numFmtId="0" fontId="14" fillId="0" borderId="11" xfId="0" applyFont="1" applyFill="1" applyBorder="1" applyAlignment="1" applyProtection="1">
      <alignment horizontal="left" vertical="center" wrapText="1"/>
    </xf>
    <xf numFmtId="0" fontId="15" fillId="0" borderId="3" xfId="0" applyFont="1" applyFill="1" applyBorder="1" applyAlignment="1" applyProtection="1">
      <alignment horizontal="left" vertical="center" wrapText="1"/>
    </xf>
    <xf numFmtId="0" fontId="15" fillId="0" borderId="11" xfId="0" applyFont="1" applyFill="1" applyBorder="1" applyAlignment="1" applyProtection="1">
      <alignment horizontal="left" vertical="center" wrapText="1"/>
    </xf>
    <xf numFmtId="164" fontId="23" fillId="0" borderId="4" xfId="0" applyNumberFormat="1" applyFont="1" applyFill="1" applyBorder="1" applyAlignment="1" applyProtection="1">
      <alignment horizontal="center" vertical="center" wrapText="1"/>
    </xf>
    <xf numFmtId="164" fontId="23" fillId="0" borderId="5" xfId="0" applyNumberFormat="1" applyFont="1" applyFill="1" applyBorder="1" applyAlignment="1" applyProtection="1">
      <alignment horizontal="center" vertical="center" wrapText="1"/>
    </xf>
    <xf numFmtId="164" fontId="23" fillId="0" borderId="12" xfId="0" applyNumberFormat="1" applyFont="1" applyFill="1" applyBorder="1" applyAlignment="1" applyProtection="1">
      <alignment horizontal="center" vertical="center" wrapText="1"/>
    </xf>
    <xf numFmtId="164" fontId="23" fillId="0" borderId="13" xfId="0" applyNumberFormat="1" applyFont="1" applyFill="1" applyBorder="1" applyAlignment="1" applyProtection="1">
      <alignment horizontal="center" vertical="center" wrapText="1"/>
    </xf>
    <xf numFmtId="0" fontId="14" fillId="0" borderId="3" xfId="0" applyFont="1" applyFill="1" applyBorder="1" applyAlignment="1" applyProtection="1">
      <alignment horizontal="center" vertical="center" wrapText="1"/>
    </xf>
    <xf numFmtId="0" fontId="14" fillId="0" borderId="11" xfId="0" applyFont="1" applyFill="1" applyBorder="1" applyAlignment="1" applyProtection="1">
      <alignment horizontal="center" vertical="center" wrapText="1"/>
    </xf>
    <xf numFmtId="164" fontId="23" fillId="0" borderId="3" xfId="0" applyNumberFormat="1" applyFont="1" applyFill="1" applyBorder="1" applyAlignment="1" applyProtection="1">
      <alignment horizontal="center" vertical="center" wrapText="1"/>
    </xf>
    <xf numFmtId="164" fontId="23" fillId="0" borderId="11" xfId="0" applyNumberFormat="1" applyFont="1" applyFill="1" applyBorder="1" applyAlignment="1" applyProtection="1">
      <alignment horizontal="center" vertical="center" wrapText="1"/>
    </xf>
    <xf numFmtId="164" fontId="23" fillId="2" borderId="4" xfId="0" applyNumberFormat="1" applyFont="1" applyFill="1" applyBorder="1" applyAlignment="1" applyProtection="1">
      <alignment horizontal="center" vertical="center" wrapText="1"/>
    </xf>
    <xf numFmtId="164" fontId="23" fillId="2" borderId="5" xfId="0" applyNumberFormat="1" applyFont="1" applyFill="1" applyBorder="1" applyAlignment="1" applyProtection="1">
      <alignment horizontal="center" vertical="center" wrapText="1"/>
    </xf>
    <xf numFmtId="164" fontId="23" fillId="2" borderId="12" xfId="0" applyNumberFormat="1" applyFont="1" applyFill="1" applyBorder="1" applyAlignment="1" applyProtection="1">
      <alignment horizontal="center" vertical="center" wrapText="1"/>
    </xf>
    <xf numFmtId="164" fontId="23" fillId="2" borderId="13" xfId="0" applyNumberFormat="1" applyFont="1" applyFill="1" applyBorder="1" applyAlignment="1" applyProtection="1">
      <alignment horizontal="center" vertical="center" wrapText="1"/>
    </xf>
    <xf numFmtId="0" fontId="18" fillId="0" borderId="15" xfId="0" applyNumberFormat="1" applyFont="1" applyFill="1" applyBorder="1" applyAlignment="1" applyProtection="1">
      <alignment horizontal="justify" vertical="top" wrapText="1"/>
      <protection locked="0"/>
    </xf>
    <xf numFmtId="0" fontId="17" fillId="0" borderId="16" xfId="0" applyFont="1" applyBorder="1" applyAlignment="1">
      <alignment horizontal="justify"/>
    </xf>
    <xf numFmtId="0" fontId="17" fillId="0" borderId="17" xfId="0" applyFont="1" applyBorder="1" applyAlignment="1">
      <alignment horizontal="justify"/>
    </xf>
    <xf numFmtId="49" fontId="18" fillId="0" borderId="6" xfId="0" applyNumberFormat="1" applyFont="1" applyFill="1" applyBorder="1" applyAlignment="1" applyProtection="1">
      <alignment horizontal="left" vertical="top" wrapText="1"/>
    </xf>
    <xf numFmtId="49" fontId="18" fillId="0" borderId="6" xfId="0" applyNumberFormat="1" applyFont="1" applyFill="1" applyBorder="1" applyAlignment="1" applyProtection="1">
      <alignment horizontal="left" vertical="top" wrapText="1"/>
      <protection locked="0"/>
    </xf>
    <xf numFmtId="0" fontId="25" fillId="0" borderId="16" xfId="0" applyNumberFormat="1" applyFont="1" applyFill="1" applyBorder="1" applyAlignment="1" applyProtection="1">
      <alignment horizontal="justify" vertical="top" wrapText="1"/>
      <protection locked="0"/>
    </xf>
    <xf numFmtId="0" fontId="25" fillId="0" borderId="17" xfId="0" applyNumberFormat="1" applyFont="1" applyFill="1" applyBorder="1" applyAlignment="1" applyProtection="1">
      <alignment horizontal="justify" vertical="top" wrapText="1"/>
      <protection locked="0"/>
    </xf>
    <xf numFmtId="0" fontId="7" fillId="0" borderId="6" xfId="1" applyFont="1" applyFill="1" applyBorder="1" applyAlignment="1" applyProtection="1">
      <alignment horizontal="center" vertical="center"/>
    </xf>
    <xf numFmtId="0" fontId="25" fillId="0" borderId="6" xfId="0" applyNumberFormat="1" applyFont="1" applyFill="1" applyBorder="1" applyAlignment="1" applyProtection="1">
      <alignment horizontal="left" vertical="top" wrapText="1"/>
      <protection locked="0"/>
    </xf>
    <xf numFmtId="49" fontId="19" fillId="0" borderId="6" xfId="0" applyNumberFormat="1" applyFont="1" applyFill="1" applyBorder="1" applyAlignment="1" applyProtection="1">
      <alignment horizontal="left" vertical="top" wrapText="1"/>
      <protection locked="0"/>
    </xf>
    <xf numFmtId="0" fontId="4" fillId="0" borderId="6" xfId="1" applyFont="1" applyFill="1" applyBorder="1" applyAlignment="1" applyProtection="1">
      <alignment horizontal="center" vertical="center" wrapText="1"/>
    </xf>
    <xf numFmtId="0" fontId="18" fillId="4" borderId="6" xfId="0" applyFont="1" applyFill="1" applyBorder="1" applyAlignment="1" applyProtection="1">
      <alignment horizontal="center" vertical="center"/>
    </xf>
    <xf numFmtId="0" fontId="12" fillId="2" borderId="0" xfId="0" applyFont="1" applyFill="1" applyAlignment="1" applyProtection="1">
      <alignment horizontal="center"/>
    </xf>
    <xf numFmtId="0" fontId="18" fillId="0" borderId="0" xfId="0" applyFont="1" applyAlignment="1" applyProtection="1">
      <alignment horizontal="center"/>
    </xf>
    <xf numFmtId="0" fontId="13" fillId="2" borderId="0" xfId="0" applyFont="1" applyFill="1" applyAlignment="1" applyProtection="1">
      <alignment horizontal="center"/>
    </xf>
    <xf numFmtId="0" fontId="17" fillId="2" borderId="0" xfId="0" applyFont="1" applyFill="1" applyAlignment="1" applyProtection="1">
      <alignment horizontal="center"/>
    </xf>
    <xf numFmtId="0" fontId="12" fillId="2" borderId="1" xfId="0" applyFont="1" applyFill="1" applyBorder="1" applyAlignment="1" applyProtection="1">
      <protection locked="0"/>
    </xf>
    <xf numFmtId="0" fontId="20" fillId="2" borderId="1" xfId="0" applyFont="1" applyFill="1" applyBorder="1" applyAlignment="1" applyProtection="1">
      <protection locked="0"/>
    </xf>
    <xf numFmtId="14" fontId="21" fillId="2" borderId="0" xfId="0" applyNumberFormat="1" applyFont="1" applyFill="1" applyAlignment="1" applyProtection="1">
      <alignment horizontal="center"/>
    </xf>
    <xf numFmtId="0" fontId="17" fillId="2" borderId="14" xfId="0" applyFont="1" applyFill="1" applyBorder="1" applyAlignment="1" applyProtection="1">
      <alignment horizontal="center"/>
    </xf>
    <xf numFmtId="14" fontId="22" fillId="2" borderId="0" xfId="0" applyNumberFormat="1" applyFont="1" applyFill="1" applyAlignment="1" applyProtection="1">
      <alignment horizontal="center"/>
    </xf>
    <xf numFmtId="0" fontId="22" fillId="2" borderId="0" xfId="0" applyFont="1" applyFill="1" applyAlignment="1" applyProtection="1">
      <alignment horizontal="center"/>
    </xf>
    <xf numFmtId="0" fontId="22" fillId="2" borderId="14" xfId="0" applyFont="1" applyFill="1" applyBorder="1" applyAlignment="1" applyProtection="1">
      <alignment horizontal="center"/>
    </xf>
  </cellXfs>
  <cellStyles count="2">
    <cellStyle name="Normal" xfId="0" builtinId="0"/>
    <cellStyle name="Normal 2" xfId="1"/>
  </cellStyles>
  <dxfs count="0"/>
  <tableStyles count="0" defaultTableStyle="TableStyleMedium2" defaultPivotStyle="PivotStyleLight16"/>
  <colors>
    <mruColors>
      <color rgb="FF0000FF"/>
      <color rgb="FF45E739"/>
      <color rgb="FF66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8804040"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127"/>
  <sheetViews>
    <sheetView tabSelected="1" view="pageBreakPreview" zoomScale="38" zoomScaleNormal="40" zoomScaleSheetLayoutView="38" zoomScalePageLayoutView="40" workbookViewId="0">
      <selection activeCell="B119" sqref="B119:E120"/>
    </sheetView>
  </sheetViews>
  <sheetFormatPr baseColWidth="10" defaultRowHeight="15"/>
  <cols>
    <col min="1" max="1" width="13.7109375" style="5" customWidth="1"/>
    <col min="2" max="2" width="24" style="5" customWidth="1"/>
    <col min="3" max="3" width="97.140625" style="5" customWidth="1"/>
    <col min="4" max="4" width="41.5703125" style="28" customWidth="1"/>
    <col min="5" max="5" width="41" style="28" customWidth="1"/>
    <col min="6" max="6" width="13.7109375" style="28" customWidth="1"/>
    <col min="7" max="7" width="24.5703125" style="28" customWidth="1"/>
    <col min="8" max="8" width="13.7109375" style="28" customWidth="1"/>
    <col min="9" max="9" width="25.28515625" style="28" customWidth="1"/>
    <col min="10" max="18" width="24.7109375" style="28" customWidth="1"/>
    <col min="19" max="19" width="25.85546875" style="28" customWidth="1"/>
    <col min="20"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19"/>
      <c r="E1" s="19"/>
      <c r="F1" s="19"/>
      <c r="G1" s="19"/>
      <c r="H1" s="19"/>
      <c r="I1" s="19"/>
      <c r="J1" s="19"/>
      <c r="K1" s="19"/>
      <c r="L1" s="19"/>
      <c r="M1" s="19"/>
      <c r="N1" s="19"/>
      <c r="O1" s="19"/>
      <c r="P1" s="19"/>
      <c r="Q1" s="19"/>
      <c r="R1" s="19"/>
      <c r="S1" s="19"/>
    </row>
    <row r="2" spans="1:19" ht="27.75">
      <c r="A2" s="1" t="s">
        <v>1</v>
      </c>
      <c r="B2" s="2"/>
      <c r="C2" s="3"/>
      <c r="D2" s="19"/>
      <c r="E2" s="125" t="s">
        <v>2</v>
      </c>
      <c r="F2" s="125"/>
      <c r="G2" s="125"/>
      <c r="H2" s="125"/>
      <c r="I2" s="125"/>
      <c r="J2" s="125"/>
      <c r="K2" s="125"/>
      <c r="L2" s="125"/>
      <c r="M2" s="125"/>
      <c r="N2" s="19"/>
      <c r="O2" s="19"/>
      <c r="P2" s="19"/>
      <c r="Q2" s="19"/>
      <c r="R2" s="19"/>
      <c r="S2" s="19"/>
    </row>
    <row r="3" spans="1:19">
      <c r="A3" s="4"/>
      <c r="B3" s="4"/>
      <c r="C3" s="4"/>
      <c r="D3" s="19"/>
      <c r="E3" s="19"/>
      <c r="F3" s="19"/>
      <c r="G3" s="19"/>
      <c r="H3" s="19"/>
      <c r="I3" s="19"/>
      <c r="J3" s="19"/>
      <c r="K3" s="19"/>
      <c r="L3" s="19"/>
      <c r="M3" s="19"/>
      <c r="N3" s="19"/>
      <c r="O3" s="19"/>
      <c r="P3" s="19"/>
      <c r="Q3" s="19"/>
      <c r="R3" s="19"/>
      <c r="S3" s="19"/>
    </row>
    <row r="4" spans="1:19" ht="31.5">
      <c r="A4" s="6" t="s">
        <v>3</v>
      </c>
      <c r="B4" s="7"/>
      <c r="C4" s="4"/>
      <c r="D4" s="19"/>
      <c r="E4" s="126" t="s">
        <v>44</v>
      </c>
      <c r="F4" s="126"/>
      <c r="G4" s="126"/>
      <c r="H4" s="126"/>
      <c r="I4" s="126"/>
      <c r="J4" s="126"/>
      <c r="K4" s="126"/>
      <c r="L4" s="126"/>
      <c r="M4" s="126"/>
      <c r="N4" s="20"/>
      <c r="O4" s="19"/>
      <c r="P4" s="19"/>
      <c r="Q4" s="19"/>
      <c r="R4" s="19"/>
      <c r="S4" s="19"/>
    </row>
    <row r="5" spans="1:19" ht="27.75">
      <c r="A5" s="4"/>
      <c r="B5" s="4"/>
      <c r="C5" s="4"/>
      <c r="D5" s="127" t="s">
        <v>48</v>
      </c>
      <c r="E5" s="127"/>
      <c r="F5" s="127"/>
      <c r="G5" s="127"/>
      <c r="H5" s="127"/>
      <c r="I5" s="127"/>
      <c r="J5" s="127"/>
      <c r="K5" s="127"/>
      <c r="L5" s="127"/>
      <c r="M5" s="127"/>
      <c r="N5" s="127"/>
      <c r="O5" s="19"/>
      <c r="P5" s="19"/>
      <c r="Q5" s="19"/>
      <c r="R5" s="19"/>
      <c r="S5" s="19"/>
    </row>
    <row r="6" spans="1:19">
      <c r="A6" s="4"/>
      <c r="B6" s="4"/>
      <c r="C6" s="4"/>
      <c r="D6" s="19"/>
      <c r="E6" s="19"/>
      <c r="F6" s="19"/>
      <c r="G6" s="19"/>
      <c r="H6" s="19"/>
      <c r="I6" s="19"/>
      <c r="J6" s="19"/>
      <c r="K6" s="19"/>
      <c r="L6" s="19"/>
      <c r="M6" s="19"/>
      <c r="N6" s="19"/>
      <c r="O6" s="19"/>
      <c r="P6" s="19"/>
      <c r="Q6" s="19"/>
      <c r="R6" s="19"/>
      <c r="S6" s="19"/>
    </row>
    <row r="7" spans="1:19" ht="21" thickBot="1">
      <c r="A7" s="4"/>
      <c r="B7" s="4"/>
      <c r="C7" s="6" t="s">
        <v>4</v>
      </c>
      <c r="D7" s="8" t="s">
        <v>70</v>
      </c>
      <c r="E7" s="19"/>
      <c r="F7" s="19"/>
      <c r="G7" s="19"/>
      <c r="H7" s="19"/>
      <c r="I7" s="19"/>
      <c r="J7" s="19"/>
      <c r="K7" s="19"/>
      <c r="L7" s="19"/>
      <c r="M7" s="19"/>
      <c r="N7" s="19"/>
      <c r="O7" s="19"/>
      <c r="P7" s="19"/>
      <c r="Q7" s="19"/>
      <c r="R7" s="19"/>
      <c r="S7" s="19"/>
    </row>
    <row r="8" spans="1:19">
      <c r="A8" s="4"/>
      <c r="B8" s="4"/>
      <c r="C8" s="7"/>
      <c r="D8" s="9"/>
      <c r="E8" s="19"/>
      <c r="F8" s="19"/>
      <c r="G8" s="19"/>
      <c r="H8" s="19"/>
      <c r="I8" s="19"/>
      <c r="J8" s="19"/>
      <c r="K8" s="19"/>
      <c r="L8" s="19"/>
      <c r="M8" s="128"/>
      <c r="N8" s="128"/>
      <c r="O8" s="128"/>
      <c r="P8" s="128"/>
      <c r="Q8" s="128"/>
      <c r="R8" s="128"/>
      <c r="S8" s="128"/>
    </row>
    <row r="9" spans="1:19" ht="28.5" customHeight="1" thickBot="1">
      <c r="A9" s="4"/>
      <c r="B9" s="4"/>
      <c r="C9" s="6" t="s">
        <v>5</v>
      </c>
      <c r="D9" s="129" t="s">
        <v>71</v>
      </c>
      <c r="E9" s="130"/>
      <c r="F9" s="130"/>
      <c r="G9" s="130"/>
      <c r="H9" s="130"/>
      <c r="I9" s="130"/>
      <c r="J9" s="130"/>
      <c r="K9" s="19"/>
      <c r="L9" s="19"/>
      <c r="M9" s="21"/>
      <c r="N9" s="21"/>
      <c r="O9" s="21"/>
      <c r="P9" s="21"/>
      <c r="Q9" s="21"/>
      <c r="R9" s="21"/>
      <c r="S9" s="21"/>
    </row>
    <row r="10" spans="1:19">
      <c r="A10" s="4"/>
      <c r="B10" s="7"/>
      <c r="C10" s="4"/>
      <c r="D10" s="19"/>
      <c r="E10" s="19"/>
      <c r="F10" s="19"/>
      <c r="G10" s="19"/>
      <c r="H10" s="19"/>
      <c r="I10" s="19"/>
      <c r="J10" s="19"/>
      <c r="K10" s="19"/>
      <c r="L10" s="19"/>
      <c r="M10" s="19"/>
      <c r="N10" s="19"/>
      <c r="O10" s="19"/>
      <c r="P10" s="19"/>
      <c r="Q10" s="19"/>
      <c r="R10" s="19"/>
      <c r="S10" s="19"/>
    </row>
    <row r="11" spans="1:19" ht="37.5" customHeight="1">
      <c r="A11" s="10"/>
      <c r="B11" s="14" t="s">
        <v>6</v>
      </c>
      <c r="C11" s="15" t="s">
        <v>7</v>
      </c>
      <c r="D11" s="19"/>
      <c r="E11" s="19"/>
      <c r="F11" s="19"/>
      <c r="G11" s="19"/>
      <c r="H11" s="19"/>
      <c r="I11" s="19"/>
      <c r="J11" s="19"/>
      <c r="K11" s="19"/>
      <c r="L11" s="19"/>
      <c r="M11" s="19"/>
      <c r="N11" s="131"/>
      <c r="O11" s="128"/>
      <c r="P11" s="128"/>
      <c r="Q11" s="133"/>
      <c r="R11" s="134"/>
      <c r="S11" s="134"/>
    </row>
    <row r="12" spans="1:19" ht="30" customHeight="1">
      <c r="A12" s="10"/>
      <c r="B12" s="11"/>
      <c r="C12" s="11"/>
      <c r="D12" s="19"/>
      <c r="E12" s="19"/>
      <c r="F12" s="19"/>
      <c r="G12" s="19"/>
      <c r="H12" s="19"/>
      <c r="I12" s="19"/>
      <c r="J12" s="19"/>
      <c r="K12" s="19"/>
      <c r="L12" s="19"/>
      <c r="M12" s="19"/>
      <c r="N12" s="128"/>
      <c r="O12" s="128"/>
      <c r="P12" s="128"/>
      <c r="Q12" s="134"/>
      <c r="R12" s="134"/>
      <c r="S12" s="134"/>
    </row>
    <row r="13" spans="1:19" ht="15" customHeight="1">
      <c r="A13" s="4"/>
      <c r="B13" s="4"/>
      <c r="C13" s="4"/>
      <c r="D13" s="19"/>
      <c r="E13" s="19"/>
      <c r="F13" s="19"/>
      <c r="G13" s="19"/>
      <c r="H13" s="19"/>
      <c r="I13" s="19"/>
      <c r="J13" s="19"/>
      <c r="K13" s="19"/>
      <c r="L13" s="19"/>
      <c r="M13" s="19"/>
      <c r="N13" s="132"/>
      <c r="O13" s="132"/>
      <c r="P13" s="132"/>
      <c r="Q13" s="135"/>
      <c r="R13" s="135"/>
      <c r="S13" s="135"/>
    </row>
    <row r="14" spans="1:19" ht="30" customHeight="1">
      <c r="A14" s="50" t="s">
        <v>8</v>
      </c>
      <c r="B14" s="53" t="s">
        <v>79</v>
      </c>
      <c r="C14" s="54"/>
      <c r="D14" s="59" t="s">
        <v>9</v>
      </c>
      <c r="E14" s="59"/>
      <c r="F14" s="60" t="s">
        <v>45</v>
      </c>
      <c r="G14" s="61"/>
      <c r="H14" s="60" t="s">
        <v>46</v>
      </c>
      <c r="I14" s="61"/>
      <c r="J14" s="64" t="s">
        <v>10</v>
      </c>
      <c r="K14" s="65"/>
      <c r="L14" s="65"/>
      <c r="M14" s="65"/>
      <c r="N14" s="65"/>
      <c r="O14" s="65"/>
      <c r="P14" s="65"/>
      <c r="Q14" s="65"/>
      <c r="R14" s="65"/>
      <c r="S14" s="65"/>
    </row>
    <row r="15" spans="1:19" ht="30" customHeight="1">
      <c r="A15" s="51"/>
      <c r="B15" s="55"/>
      <c r="C15" s="56"/>
      <c r="D15" s="22" t="s">
        <v>11</v>
      </c>
      <c r="E15" s="22" t="s">
        <v>12</v>
      </c>
      <c r="F15" s="62"/>
      <c r="G15" s="63"/>
      <c r="H15" s="62"/>
      <c r="I15" s="63"/>
      <c r="J15" s="66"/>
      <c r="K15" s="67"/>
      <c r="L15" s="67"/>
      <c r="M15" s="67"/>
      <c r="N15" s="67"/>
      <c r="O15" s="67"/>
      <c r="P15" s="67"/>
      <c r="Q15" s="67"/>
      <c r="R15" s="67"/>
      <c r="S15" s="67"/>
    </row>
    <row r="16" spans="1:19" ht="30" customHeight="1">
      <c r="A16" s="52"/>
      <c r="B16" s="57"/>
      <c r="C16" s="58"/>
      <c r="D16" s="23" t="s">
        <v>13</v>
      </c>
      <c r="E16" s="23" t="s">
        <v>14</v>
      </c>
      <c r="F16" s="70" t="s">
        <v>15</v>
      </c>
      <c r="G16" s="70"/>
      <c r="H16" s="70" t="s">
        <v>16</v>
      </c>
      <c r="I16" s="70"/>
      <c r="J16" s="68"/>
      <c r="K16" s="69"/>
      <c r="L16" s="69"/>
      <c r="M16" s="69"/>
      <c r="N16" s="69"/>
      <c r="O16" s="69"/>
      <c r="P16" s="69"/>
      <c r="Q16" s="69"/>
      <c r="R16" s="69"/>
      <c r="S16" s="69"/>
    </row>
    <row r="17" spans="1:19" ht="68.25" customHeight="1">
      <c r="A17" s="41">
        <v>3</v>
      </c>
      <c r="B17" s="44" t="s">
        <v>17</v>
      </c>
      <c r="C17" s="105" t="s">
        <v>49</v>
      </c>
      <c r="D17" s="107">
        <f>IF(D21=0,0,ROUND(D19/D21*100,1))</f>
        <v>98.3</v>
      </c>
      <c r="E17" s="107">
        <f>IF(E21=0,0,ROUND(E19/E21*100,1))</f>
        <v>98.3</v>
      </c>
      <c r="F17" s="101">
        <f>E17-D17</f>
        <v>0</v>
      </c>
      <c r="G17" s="102"/>
      <c r="H17" s="109">
        <f>IF(D17=0,0,ROUND(E17/D17*100,1))</f>
        <v>100</v>
      </c>
      <c r="I17" s="110"/>
      <c r="J17" s="29" t="s">
        <v>25</v>
      </c>
      <c r="K17" s="30"/>
      <c r="L17" s="30"/>
      <c r="M17" s="30"/>
      <c r="N17" s="30"/>
      <c r="O17" s="30"/>
      <c r="P17" s="30"/>
      <c r="Q17" s="30"/>
      <c r="R17" s="30"/>
      <c r="S17" s="31"/>
    </row>
    <row r="18" spans="1:19" ht="199.5" customHeight="1">
      <c r="A18" s="42"/>
      <c r="B18" s="45"/>
      <c r="C18" s="106"/>
      <c r="D18" s="108"/>
      <c r="E18" s="108"/>
      <c r="F18" s="103"/>
      <c r="G18" s="104"/>
      <c r="H18" s="111"/>
      <c r="I18" s="112"/>
      <c r="J18" s="81" t="s">
        <v>76</v>
      </c>
      <c r="K18" s="82"/>
      <c r="L18" s="82"/>
      <c r="M18" s="82"/>
      <c r="N18" s="82"/>
      <c r="O18" s="82"/>
      <c r="P18" s="82"/>
      <c r="Q18" s="82"/>
      <c r="R18" s="82"/>
      <c r="S18" s="83"/>
    </row>
    <row r="19" spans="1:19" ht="39.75" customHeight="1">
      <c r="A19" s="42"/>
      <c r="B19" s="35" t="s">
        <v>18</v>
      </c>
      <c r="C19" s="99" t="s">
        <v>50</v>
      </c>
      <c r="D19" s="38">
        <v>117</v>
      </c>
      <c r="E19" s="38">
        <v>118</v>
      </c>
      <c r="F19" s="101">
        <f t="shared" ref="F19" si="0">E19-D19</f>
        <v>1</v>
      </c>
      <c r="G19" s="102"/>
      <c r="H19" s="101">
        <f t="shared" ref="H19" si="1">IF(D19=0,0,ROUND(E19/D19*100,1))</f>
        <v>100.9</v>
      </c>
      <c r="I19" s="102"/>
      <c r="J19" s="29" t="s">
        <v>31</v>
      </c>
      <c r="K19" s="30"/>
      <c r="L19" s="30"/>
      <c r="M19" s="30"/>
      <c r="N19" s="30"/>
      <c r="O19" s="30"/>
      <c r="P19" s="30"/>
      <c r="Q19" s="30"/>
      <c r="R19" s="30"/>
      <c r="S19" s="31"/>
    </row>
    <row r="20" spans="1:19" ht="158.25" customHeight="1">
      <c r="A20" s="42"/>
      <c r="B20" s="36"/>
      <c r="C20" s="100"/>
      <c r="D20" s="39"/>
      <c r="E20" s="39"/>
      <c r="F20" s="103"/>
      <c r="G20" s="104"/>
      <c r="H20" s="103"/>
      <c r="I20" s="104"/>
      <c r="J20" s="32"/>
      <c r="K20" s="33"/>
      <c r="L20" s="33"/>
      <c r="M20" s="33"/>
      <c r="N20" s="33"/>
      <c r="O20" s="33"/>
      <c r="P20" s="33"/>
      <c r="Q20" s="33"/>
      <c r="R20" s="33"/>
      <c r="S20" s="34"/>
    </row>
    <row r="21" spans="1:19" ht="36" customHeight="1">
      <c r="A21" s="42"/>
      <c r="B21" s="35" t="s">
        <v>19</v>
      </c>
      <c r="C21" s="97" t="s">
        <v>53</v>
      </c>
      <c r="D21" s="38">
        <v>119</v>
      </c>
      <c r="E21" s="38">
        <v>120</v>
      </c>
      <c r="F21" s="101">
        <f>E21-D21</f>
        <v>1</v>
      </c>
      <c r="G21" s="102"/>
      <c r="H21" s="101">
        <f>IF(D21=0,0,ROUND(E21/D21*100,1))</f>
        <v>100.8</v>
      </c>
      <c r="I21" s="102"/>
      <c r="J21" s="29" t="s">
        <v>24</v>
      </c>
      <c r="K21" s="30"/>
      <c r="L21" s="30"/>
      <c r="M21" s="30"/>
      <c r="N21" s="30"/>
      <c r="O21" s="30"/>
      <c r="P21" s="30"/>
      <c r="Q21" s="30"/>
      <c r="R21" s="30"/>
      <c r="S21" s="31"/>
    </row>
    <row r="22" spans="1:19" ht="158.25" customHeight="1">
      <c r="A22" s="43"/>
      <c r="B22" s="36"/>
      <c r="C22" s="98"/>
      <c r="D22" s="39"/>
      <c r="E22" s="39"/>
      <c r="F22" s="103"/>
      <c r="G22" s="104"/>
      <c r="H22" s="103"/>
      <c r="I22" s="104"/>
      <c r="J22" s="32"/>
      <c r="K22" s="33"/>
      <c r="L22" s="33"/>
      <c r="M22" s="33"/>
      <c r="N22" s="33"/>
      <c r="O22" s="33"/>
      <c r="P22" s="33"/>
      <c r="Q22" s="33"/>
      <c r="R22" s="33"/>
      <c r="S22" s="34"/>
    </row>
    <row r="23" spans="1:19" ht="39" customHeight="1">
      <c r="A23" s="12"/>
      <c r="B23" s="13"/>
      <c r="C23" s="13"/>
      <c r="D23" s="13"/>
      <c r="E23" s="13"/>
      <c r="F23" s="13"/>
      <c r="G23" s="13"/>
      <c r="H23" s="13"/>
      <c r="I23" s="13"/>
      <c r="J23" s="13"/>
      <c r="K23" s="13"/>
      <c r="L23" s="13"/>
      <c r="M23" s="13"/>
      <c r="N23" s="13"/>
      <c r="O23" s="13"/>
      <c r="P23" s="13"/>
      <c r="Q23" s="13"/>
      <c r="R23" s="13"/>
      <c r="S23" s="13"/>
    </row>
    <row r="24" spans="1:19" ht="26.25" customHeight="1">
      <c r="A24" s="50" t="s">
        <v>8</v>
      </c>
      <c r="B24" s="53" t="s">
        <v>79</v>
      </c>
      <c r="C24" s="54"/>
      <c r="D24" s="59" t="s">
        <v>9</v>
      </c>
      <c r="E24" s="59"/>
      <c r="F24" s="60" t="s">
        <v>45</v>
      </c>
      <c r="G24" s="61"/>
      <c r="H24" s="60" t="s">
        <v>46</v>
      </c>
      <c r="I24" s="61"/>
      <c r="J24" s="124" t="s">
        <v>10</v>
      </c>
      <c r="K24" s="124"/>
      <c r="L24" s="124"/>
      <c r="M24" s="124"/>
      <c r="N24" s="124"/>
      <c r="O24" s="124"/>
      <c r="P24" s="124"/>
      <c r="Q24" s="124"/>
      <c r="R24" s="124"/>
      <c r="S24" s="124"/>
    </row>
    <row r="25" spans="1:19" ht="30" customHeight="1">
      <c r="A25" s="51"/>
      <c r="B25" s="55"/>
      <c r="C25" s="56"/>
      <c r="D25" s="22" t="s">
        <v>11</v>
      </c>
      <c r="E25" s="22" t="s">
        <v>12</v>
      </c>
      <c r="F25" s="62"/>
      <c r="G25" s="63"/>
      <c r="H25" s="62"/>
      <c r="I25" s="63"/>
      <c r="J25" s="124"/>
      <c r="K25" s="124"/>
      <c r="L25" s="124"/>
      <c r="M25" s="124"/>
      <c r="N25" s="124"/>
      <c r="O25" s="124"/>
      <c r="P25" s="124"/>
      <c r="Q25" s="124"/>
      <c r="R25" s="124"/>
      <c r="S25" s="124"/>
    </row>
    <row r="26" spans="1:19" ht="26.25" customHeight="1">
      <c r="A26" s="52"/>
      <c r="B26" s="57"/>
      <c r="C26" s="58"/>
      <c r="D26" s="23" t="s">
        <v>13</v>
      </c>
      <c r="E26" s="23" t="s">
        <v>14</v>
      </c>
      <c r="F26" s="70" t="s">
        <v>15</v>
      </c>
      <c r="G26" s="70"/>
      <c r="H26" s="70" t="s">
        <v>16</v>
      </c>
      <c r="I26" s="70"/>
      <c r="J26" s="124"/>
      <c r="K26" s="124"/>
      <c r="L26" s="124"/>
      <c r="M26" s="124"/>
      <c r="N26" s="124"/>
      <c r="O26" s="124"/>
      <c r="P26" s="124"/>
      <c r="Q26" s="124"/>
      <c r="R26" s="124"/>
      <c r="S26" s="124"/>
    </row>
    <row r="27" spans="1:19" ht="63" customHeight="1">
      <c r="A27" s="41">
        <v>4</v>
      </c>
      <c r="B27" s="123" t="s">
        <v>17</v>
      </c>
      <c r="C27" s="105" t="s">
        <v>51</v>
      </c>
      <c r="D27" s="40">
        <f>IF(D31=0,0,ROUND(D29/D31*100,1))</f>
        <v>87.5</v>
      </c>
      <c r="E27" s="40">
        <f>IF(E31=0,0,ROUND(E29/E31*100,1))</f>
        <v>87.5</v>
      </c>
      <c r="F27" s="40">
        <f>E27-D27</f>
        <v>0</v>
      </c>
      <c r="G27" s="40"/>
      <c r="H27" s="71">
        <f>IF(D27=0,0,ROUND(E27/D27*100,1))</f>
        <v>100</v>
      </c>
      <c r="I27" s="71"/>
      <c r="J27" s="116" t="s">
        <v>25</v>
      </c>
      <c r="K27" s="116"/>
      <c r="L27" s="116"/>
      <c r="M27" s="116"/>
      <c r="N27" s="116"/>
      <c r="O27" s="116"/>
      <c r="P27" s="116"/>
      <c r="Q27" s="116"/>
      <c r="R27" s="116"/>
      <c r="S27" s="116"/>
    </row>
    <row r="28" spans="1:19" ht="200.1" customHeight="1">
      <c r="A28" s="42"/>
      <c r="B28" s="123"/>
      <c r="C28" s="106"/>
      <c r="D28" s="40"/>
      <c r="E28" s="40"/>
      <c r="F28" s="40"/>
      <c r="G28" s="40"/>
      <c r="H28" s="71"/>
      <c r="I28" s="71"/>
      <c r="J28" s="121" t="s">
        <v>80</v>
      </c>
      <c r="K28" s="121"/>
      <c r="L28" s="121"/>
      <c r="M28" s="121"/>
      <c r="N28" s="121"/>
      <c r="O28" s="121"/>
      <c r="P28" s="121"/>
      <c r="Q28" s="121"/>
      <c r="R28" s="121"/>
      <c r="S28" s="121"/>
    </row>
    <row r="29" spans="1:19" ht="38.25" customHeight="1">
      <c r="A29" s="42"/>
      <c r="B29" s="120" t="s">
        <v>18</v>
      </c>
      <c r="C29" s="97" t="s">
        <v>54</v>
      </c>
      <c r="D29" s="38">
        <v>21</v>
      </c>
      <c r="E29" s="38">
        <v>21</v>
      </c>
      <c r="F29" s="40">
        <f t="shared" ref="F29:F31" si="2">E29-D29</f>
        <v>0</v>
      </c>
      <c r="G29" s="40"/>
      <c r="H29" s="40">
        <f t="shared" ref="H29:H31" si="3">IF(D29=0,0,ROUND(E29/D29*100,1))</f>
        <v>100</v>
      </c>
      <c r="I29" s="40"/>
      <c r="J29" s="116" t="s">
        <v>31</v>
      </c>
      <c r="K29" s="116"/>
      <c r="L29" s="116"/>
      <c r="M29" s="116"/>
      <c r="N29" s="116"/>
      <c r="O29" s="116"/>
      <c r="P29" s="116"/>
      <c r="Q29" s="116"/>
      <c r="R29" s="116"/>
      <c r="S29" s="116"/>
    </row>
    <row r="30" spans="1:19" ht="162" customHeight="1">
      <c r="A30" s="42"/>
      <c r="B30" s="120"/>
      <c r="C30" s="98"/>
      <c r="D30" s="39"/>
      <c r="E30" s="39"/>
      <c r="F30" s="40"/>
      <c r="G30" s="40"/>
      <c r="H30" s="40"/>
      <c r="I30" s="40"/>
      <c r="J30" s="122"/>
      <c r="K30" s="122"/>
      <c r="L30" s="122"/>
      <c r="M30" s="122"/>
      <c r="N30" s="122"/>
      <c r="O30" s="122"/>
      <c r="P30" s="122"/>
      <c r="Q30" s="122"/>
      <c r="R30" s="122"/>
      <c r="S30" s="122"/>
    </row>
    <row r="31" spans="1:19" ht="37.5" customHeight="1">
      <c r="A31" s="42"/>
      <c r="B31" s="120" t="s">
        <v>19</v>
      </c>
      <c r="C31" s="97" t="s">
        <v>52</v>
      </c>
      <c r="D31" s="38">
        <v>24</v>
      </c>
      <c r="E31" s="38">
        <v>24</v>
      </c>
      <c r="F31" s="40">
        <f t="shared" si="2"/>
        <v>0</v>
      </c>
      <c r="G31" s="40"/>
      <c r="H31" s="40">
        <f t="shared" si="3"/>
        <v>100</v>
      </c>
      <c r="I31" s="40"/>
      <c r="J31" s="116" t="s">
        <v>24</v>
      </c>
      <c r="K31" s="116"/>
      <c r="L31" s="116"/>
      <c r="M31" s="116"/>
      <c r="N31" s="116"/>
      <c r="O31" s="116"/>
      <c r="P31" s="116"/>
      <c r="Q31" s="116"/>
      <c r="R31" s="116"/>
      <c r="S31" s="116"/>
    </row>
    <row r="32" spans="1:19" ht="162" customHeight="1">
      <c r="A32" s="43"/>
      <c r="B32" s="120"/>
      <c r="C32" s="98"/>
      <c r="D32" s="39"/>
      <c r="E32" s="39"/>
      <c r="F32" s="40"/>
      <c r="G32" s="40"/>
      <c r="H32" s="40"/>
      <c r="I32" s="40"/>
      <c r="J32" s="117"/>
      <c r="K32" s="117"/>
      <c r="L32" s="117"/>
      <c r="M32" s="117"/>
      <c r="N32" s="117"/>
      <c r="O32" s="117"/>
      <c r="P32" s="117"/>
      <c r="Q32" s="117"/>
      <c r="R32" s="117"/>
      <c r="S32" s="117"/>
    </row>
    <row r="33" spans="1:19" ht="339" customHeight="1">
      <c r="A33" s="47" t="s">
        <v>29</v>
      </c>
      <c r="B33" s="48"/>
      <c r="C33" s="48"/>
      <c r="D33" s="48"/>
      <c r="E33" s="48"/>
      <c r="F33" s="48"/>
      <c r="G33" s="48"/>
      <c r="H33" s="48"/>
      <c r="I33" s="48"/>
      <c r="J33" s="48"/>
      <c r="K33" s="48"/>
      <c r="L33" s="48"/>
      <c r="M33" s="48"/>
      <c r="N33" s="48"/>
      <c r="O33" s="48"/>
      <c r="P33" s="48"/>
      <c r="Q33" s="48"/>
      <c r="R33" s="48"/>
      <c r="S33" s="49"/>
    </row>
    <row r="34" spans="1:19" ht="26.25" customHeight="1">
      <c r="A34" s="50" t="s">
        <v>8</v>
      </c>
      <c r="B34" s="53" t="s">
        <v>79</v>
      </c>
      <c r="C34" s="54"/>
      <c r="D34" s="59" t="s">
        <v>9</v>
      </c>
      <c r="E34" s="59"/>
      <c r="F34" s="60" t="s">
        <v>45</v>
      </c>
      <c r="G34" s="61"/>
      <c r="H34" s="60" t="s">
        <v>46</v>
      </c>
      <c r="I34" s="61"/>
      <c r="J34" s="64" t="s">
        <v>10</v>
      </c>
      <c r="K34" s="65"/>
      <c r="L34" s="65"/>
      <c r="M34" s="65"/>
      <c r="N34" s="65"/>
      <c r="O34" s="65"/>
      <c r="P34" s="65"/>
      <c r="Q34" s="65"/>
      <c r="R34" s="65"/>
      <c r="S34" s="65"/>
    </row>
    <row r="35" spans="1:19" ht="30" customHeight="1">
      <c r="A35" s="51"/>
      <c r="B35" s="55"/>
      <c r="C35" s="56"/>
      <c r="D35" s="22" t="s">
        <v>11</v>
      </c>
      <c r="E35" s="22" t="s">
        <v>12</v>
      </c>
      <c r="F35" s="62"/>
      <c r="G35" s="63"/>
      <c r="H35" s="62"/>
      <c r="I35" s="63"/>
      <c r="J35" s="66"/>
      <c r="K35" s="67"/>
      <c r="L35" s="67"/>
      <c r="M35" s="67"/>
      <c r="N35" s="67"/>
      <c r="O35" s="67"/>
      <c r="P35" s="67"/>
      <c r="Q35" s="67"/>
      <c r="R35" s="67"/>
      <c r="S35" s="67"/>
    </row>
    <row r="36" spans="1:19" ht="26.25" customHeight="1">
      <c r="A36" s="52"/>
      <c r="B36" s="57"/>
      <c r="C36" s="58"/>
      <c r="D36" s="23" t="s">
        <v>13</v>
      </c>
      <c r="E36" s="23" t="s">
        <v>14</v>
      </c>
      <c r="F36" s="70" t="s">
        <v>15</v>
      </c>
      <c r="G36" s="70"/>
      <c r="H36" s="70" t="s">
        <v>16</v>
      </c>
      <c r="I36" s="70"/>
      <c r="J36" s="68"/>
      <c r="K36" s="69"/>
      <c r="L36" s="69"/>
      <c r="M36" s="69"/>
      <c r="N36" s="69"/>
      <c r="O36" s="69"/>
      <c r="P36" s="69"/>
      <c r="Q36" s="69"/>
      <c r="R36" s="69"/>
      <c r="S36" s="69"/>
    </row>
    <row r="37" spans="1:19" ht="66" customHeight="1">
      <c r="A37" s="41">
        <v>5</v>
      </c>
      <c r="B37" s="44" t="s">
        <v>17</v>
      </c>
      <c r="C37" s="105" t="s">
        <v>32</v>
      </c>
      <c r="D37" s="107">
        <f>IF(D41=0,0,ROUND(D39/D41*100,1))</f>
        <v>98.5</v>
      </c>
      <c r="E37" s="107">
        <f>IF(E41=0,0,ROUND(E39/E41*100,1))</f>
        <v>98.9</v>
      </c>
      <c r="F37" s="101">
        <f>E37-D37</f>
        <v>0.40000000000000568</v>
      </c>
      <c r="G37" s="102"/>
      <c r="H37" s="109">
        <f>IF(D37=0,0,ROUND(E37/D37*100,1))</f>
        <v>100.4</v>
      </c>
      <c r="I37" s="110"/>
      <c r="J37" s="29" t="s">
        <v>25</v>
      </c>
      <c r="K37" s="30"/>
      <c r="L37" s="30"/>
      <c r="M37" s="30"/>
      <c r="N37" s="30"/>
      <c r="O37" s="30"/>
      <c r="P37" s="30"/>
      <c r="Q37" s="30"/>
      <c r="R37" s="30"/>
      <c r="S37" s="31"/>
    </row>
    <row r="38" spans="1:19" ht="233.25" customHeight="1">
      <c r="A38" s="42"/>
      <c r="B38" s="45"/>
      <c r="C38" s="106"/>
      <c r="D38" s="108"/>
      <c r="E38" s="108"/>
      <c r="F38" s="103"/>
      <c r="G38" s="104"/>
      <c r="H38" s="111"/>
      <c r="I38" s="112"/>
      <c r="J38" s="72" t="s">
        <v>81</v>
      </c>
      <c r="K38" s="118"/>
      <c r="L38" s="118"/>
      <c r="M38" s="118"/>
      <c r="N38" s="118"/>
      <c r="O38" s="118"/>
      <c r="P38" s="118"/>
      <c r="Q38" s="118"/>
      <c r="R38" s="118"/>
      <c r="S38" s="119"/>
    </row>
    <row r="39" spans="1:19" ht="42" customHeight="1">
      <c r="A39" s="42"/>
      <c r="B39" s="120" t="s">
        <v>18</v>
      </c>
      <c r="C39" s="37" t="s">
        <v>55</v>
      </c>
      <c r="D39" s="38">
        <v>2239</v>
      </c>
      <c r="E39" s="38">
        <v>2636</v>
      </c>
      <c r="F39" s="101">
        <f>E39-D39</f>
        <v>397</v>
      </c>
      <c r="G39" s="102"/>
      <c r="H39" s="101">
        <f>IF(D39=0,0,ROUND(E39/D39*100,1))</f>
        <v>117.7</v>
      </c>
      <c r="I39" s="102"/>
      <c r="J39" s="29" t="s">
        <v>26</v>
      </c>
      <c r="K39" s="30"/>
      <c r="L39" s="30"/>
      <c r="M39" s="30"/>
      <c r="N39" s="30"/>
      <c r="O39" s="30"/>
      <c r="P39" s="30"/>
      <c r="Q39" s="30"/>
      <c r="R39" s="30"/>
      <c r="S39" s="31"/>
    </row>
    <row r="40" spans="1:19" ht="168" customHeight="1">
      <c r="A40" s="42"/>
      <c r="B40" s="120"/>
      <c r="C40" s="37"/>
      <c r="D40" s="39"/>
      <c r="E40" s="39"/>
      <c r="F40" s="103"/>
      <c r="G40" s="104"/>
      <c r="H40" s="103"/>
      <c r="I40" s="104"/>
      <c r="J40" s="32"/>
      <c r="K40" s="33"/>
      <c r="L40" s="33"/>
      <c r="M40" s="33"/>
      <c r="N40" s="33"/>
      <c r="O40" s="33"/>
      <c r="P40" s="33"/>
      <c r="Q40" s="33"/>
      <c r="R40" s="33"/>
      <c r="S40" s="34"/>
    </row>
    <row r="41" spans="1:19" ht="41.25" customHeight="1">
      <c r="A41" s="42"/>
      <c r="B41" s="35" t="s">
        <v>19</v>
      </c>
      <c r="C41" s="97" t="s">
        <v>33</v>
      </c>
      <c r="D41" s="38">
        <v>2273</v>
      </c>
      <c r="E41" s="38">
        <v>2664</v>
      </c>
      <c r="F41" s="101">
        <f>E41-D41</f>
        <v>391</v>
      </c>
      <c r="G41" s="102"/>
      <c r="H41" s="101">
        <f>IF(D41=0,0,ROUND(E41/D41*100,1))</f>
        <v>117.2</v>
      </c>
      <c r="I41" s="102"/>
      <c r="J41" s="29" t="s">
        <v>27</v>
      </c>
      <c r="K41" s="30"/>
      <c r="L41" s="30"/>
      <c r="M41" s="30"/>
      <c r="N41" s="30"/>
      <c r="O41" s="30"/>
      <c r="P41" s="30"/>
      <c r="Q41" s="30"/>
      <c r="R41" s="30"/>
      <c r="S41" s="31"/>
    </row>
    <row r="42" spans="1:19" ht="168" customHeight="1">
      <c r="A42" s="43"/>
      <c r="B42" s="36"/>
      <c r="C42" s="98"/>
      <c r="D42" s="39"/>
      <c r="E42" s="39"/>
      <c r="F42" s="103"/>
      <c r="G42" s="104"/>
      <c r="H42" s="103"/>
      <c r="I42" s="104"/>
      <c r="J42" s="32"/>
      <c r="K42" s="33"/>
      <c r="L42" s="33"/>
      <c r="M42" s="33"/>
      <c r="N42" s="33"/>
      <c r="O42" s="33"/>
      <c r="P42" s="33"/>
      <c r="Q42" s="33"/>
      <c r="R42" s="33"/>
      <c r="S42" s="34"/>
    </row>
    <row r="43" spans="1:19" ht="39" customHeight="1">
      <c r="A43" s="12"/>
      <c r="B43" s="13"/>
      <c r="C43" s="13"/>
      <c r="D43" s="13"/>
      <c r="E43" s="13"/>
      <c r="F43" s="13"/>
      <c r="G43" s="13"/>
      <c r="H43" s="13"/>
      <c r="I43" s="13"/>
      <c r="J43" s="13"/>
      <c r="K43" s="13"/>
      <c r="L43" s="13"/>
      <c r="M43" s="13"/>
      <c r="N43" s="13"/>
      <c r="O43" s="13"/>
      <c r="P43" s="13"/>
      <c r="Q43" s="13"/>
      <c r="R43" s="13"/>
      <c r="S43" s="13"/>
    </row>
    <row r="44" spans="1:19" ht="26.25" customHeight="1">
      <c r="A44" s="50" t="s">
        <v>8</v>
      </c>
      <c r="B44" s="53" t="s">
        <v>79</v>
      </c>
      <c r="C44" s="54"/>
      <c r="D44" s="59" t="s">
        <v>9</v>
      </c>
      <c r="E44" s="59"/>
      <c r="F44" s="60" t="s">
        <v>45</v>
      </c>
      <c r="G44" s="61"/>
      <c r="H44" s="60" t="s">
        <v>46</v>
      </c>
      <c r="I44" s="61"/>
      <c r="J44" s="64" t="s">
        <v>10</v>
      </c>
      <c r="K44" s="65"/>
      <c r="L44" s="65"/>
      <c r="M44" s="65"/>
      <c r="N44" s="65"/>
      <c r="O44" s="65"/>
      <c r="P44" s="65"/>
      <c r="Q44" s="65"/>
      <c r="R44" s="65"/>
      <c r="S44" s="65"/>
    </row>
    <row r="45" spans="1:19" ht="30" customHeight="1">
      <c r="A45" s="51"/>
      <c r="B45" s="55"/>
      <c r="C45" s="56"/>
      <c r="D45" s="22" t="s">
        <v>11</v>
      </c>
      <c r="E45" s="22" t="s">
        <v>12</v>
      </c>
      <c r="F45" s="62"/>
      <c r="G45" s="63"/>
      <c r="H45" s="62"/>
      <c r="I45" s="63"/>
      <c r="J45" s="66"/>
      <c r="K45" s="67"/>
      <c r="L45" s="67"/>
      <c r="M45" s="67"/>
      <c r="N45" s="67"/>
      <c r="O45" s="67"/>
      <c r="P45" s="67"/>
      <c r="Q45" s="67"/>
      <c r="R45" s="67"/>
      <c r="S45" s="67"/>
    </row>
    <row r="46" spans="1:19" ht="26.25" customHeight="1">
      <c r="A46" s="52"/>
      <c r="B46" s="57"/>
      <c r="C46" s="58"/>
      <c r="D46" s="23" t="s">
        <v>13</v>
      </c>
      <c r="E46" s="23" t="s">
        <v>14</v>
      </c>
      <c r="F46" s="70" t="s">
        <v>15</v>
      </c>
      <c r="G46" s="70"/>
      <c r="H46" s="70" t="s">
        <v>16</v>
      </c>
      <c r="I46" s="70"/>
      <c r="J46" s="68"/>
      <c r="K46" s="69"/>
      <c r="L46" s="69"/>
      <c r="M46" s="69"/>
      <c r="N46" s="69"/>
      <c r="O46" s="69"/>
      <c r="P46" s="69"/>
      <c r="Q46" s="69"/>
      <c r="R46" s="69"/>
      <c r="S46" s="69"/>
    </row>
    <row r="47" spans="1:19" ht="82.5" customHeight="1">
      <c r="A47" s="41">
        <v>6</v>
      </c>
      <c r="B47" s="44" t="s">
        <v>17</v>
      </c>
      <c r="C47" s="105" t="s">
        <v>56</v>
      </c>
      <c r="D47" s="107">
        <f>IF(D51=0,0,ROUND(D49/D51*100,1))</f>
        <v>100</v>
      </c>
      <c r="E47" s="107">
        <f>IF(E51=0,0,ROUND(E49/E51*100,1))</f>
        <v>100</v>
      </c>
      <c r="F47" s="101">
        <f>E47-D47</f>
        <v>0</v>
      </c>
      <c r="G47" s="102"/>
      <c r="H47" s="109">
        <f>IF(D47=0,0,ROUND(E47/D47*100,1))</f>
        <v>100</v>
      </c>
      <c r="I47" s="110"/>
      <c r="J47" s="29" t="s">
        <v>25</v>
      </c>
      <c r="K47" s="30"/>
      <c r="L47" s="30"/>
      <c r="M47" s="30"/>
      <c r="N47" s="30"/>
      <c r="O47" s="30"/>
      <c r="P47" s="30"/>
      <c r="Q47" s="30"/>
      <c r="R47" s="30"/>
      <c r="S47" s="31"/>
    </row>
    <row r="48" spans="1:19" ht="265.5" customHeight="1">
      <c r="A48" s="42"/>
      <c r="B48" s="45"/>
      <c r="C48" s="106"/>
      <c r="D48" s="108"/>
      <c r="E48" s="108"/>
      <c r="F48" s="103"/>
      <c r="G48" s="104"/>
      <c r="H48" s="111"/>
      <c r="I48" s="112"/>
      <c r="J48" s="113" t="s">
        <v>82</v>
      </c>
      <c r="K48" s="114"/>
      <c r="L48" s="114"/>
      <c r="M48" s="114"/>
      <c r="N48" s="114"/>
      <c r="O48" s="114"/>
      <c r="P48" s="114"/>
      <c r="Q48" s="114"/>
      <c r="R48" s="114"/>
      <c r="S48" s="115"/>
    </row>
    <row r="49" spans="1:19" ht="35.25" customHeight="1">
      <c r="A49" s="42"/>
      <c r="B49" s="35" t="s">
        <v>18</v>
      </c>
      <c r="C49" s="97" t="s">
        <v>57</v>
      </c>
      <c r="D49" s="38">
        <v>23</v>
      </c>
      <c r="E49" s="38">
        <v>24</v>
      </c>
      <c r="F49" s="101">
        <f>E49-D49</f>
        <v>1</v>
      </c>
      <c r="G49" s="102"/>
      <c r="H49" s="101">
        <f>IF(D49=0,0,ROUND(E49/D49*100,1))</f>
        <v>104.3</v>
      </c>
      <c r="I49" s="102"/>
      <c r="J49" s="29" t="s">
        <v>26</v>
      </c>
      <c r="K49" s="30"/>
      <c r="L49" s="30"/>
      <c r="M49" s="30"/>
      <c r="N49" s="30"/>
      <c r="O49" s="30"/>
      <c r="P49" s="30"/>
      <c r="Q49" s="30"/>
      <c r="R49" s="30"/>
      <c r="S49" s="31"/>
    </row>
    <row r="50" spans="1:19" ht="167.25" customHeight="1">
      <c r="A50" s="42"/>
      <c r="B50" s="36"/>
      <c r="C50" s="98"/>
      <c r="D50" s="39"/>
      <c r="E50" s="39"/>
      <c r="F50" s="103"/>
      <c r="G50" s="104"/>
      <c r="H50" s="103"/>
      <c r="I50" s="104"/>
      <c r="J50" s="32"/>
      <c r="K50" s="33"/>
      <c r="L50" s="33"/>
      <c r="M50" s="33"/>
      <c r="N50" s="33"/>
      <c r="O50" s="33"/>
      <c r="P50" s="33"/>
      <c r="Q50" s="33"/>
      <c r="R50" s="33"/>
      <c r="S50" s="34"/>
    </row>
    <row r="51" spans="1:19" ht="38.25" customHeight="1">
      <c r="A51" s="42"/>
      <c r="B51" s="35" t="s">
        <v>19</v>
      </c>
      <c r="C51" s="97" t="s">
        <v>58</v>
      </c>
      <c r="D51" s="38">
        <v>23</v>
      </c>
      <c r="E51" s="38">
        <v>24</v>
      </c>
      <c r="F51" s="101">
        <f>E51-D51</f>
        <v>1</v>
      </c>
      <c r="G51" s="102"/>
      <c r="H51" s="101">
        <f>IF(D51=0,0,ROUND(E51/D51*100,1))</f>
        <v>104.3</v>
      </c>
      <c r="I51" s="102"/>
      <c r="J51" s="29" t="s">
        <v>27</v>
      </c>
      <c r="K51" s="30"/>
      <c r="L51" s="30"/>
      <c r="M51" s="30"/>
      <c r="N51" s="30"/>
      <c r="O51" s="30"/>
      <c r="P51" s="30"/>
      <c r="Q51" s="30"/>
      <c r="R51" s="30"/>
      <c r="S51" s="31"/>
    </row>
    <row r="52" spans="1:19" ht="168" customHeight="1">
      <c r="A52" s="43"/>
      <c r="B52" s="36"/>
      <c r="C52" s="98"/>
      <c r="D52" s="39"/>
      <c r="E52" s="39"/>
      <c r="F52" s="103"/>
      <c r="G52" s="104"/>
      <c r="H52" s="103"/>
      <c r="I52" s="104"/>
      <c r="J52" s="32"/>
      <c r="K52" s="33"/>
      <c r="L52" s="33"/>
      <c r="M52" s="33"/>
      <c r="N52" s="33"/>
      <c r="O52" s="33"/>
      <c r="P52" s="33"/>
      <c r="Q52" s="33"/>
      <c r="R52" s="33"/>
      <c r="S52" s="34"/>
    </row>
    <row r="53" spans="1:19" ht="355.5" customHeight="1">
      <c r="A53" s="47" t="s">
        <v>30</v>
      </c>
      <c r="B53" s="48"/>
      <c r="C53" s="48"/>
      <c r="D53" s="48"/>
      <c r="E53" s="48"/>
      <c r="F53" s="48"/>
      <c r="G53" s="48"/>
      <c r="H53" s="48"/>
      <c r="I53" s="48"/>
      <c r="J53" s="48"/>
      <c r="K53" s="48"/>
      <c r="L53" s="48"/>
      <c r="M53" s="48"/>
      <c r="N53" s="48"/>
      <c r="O53" s="48"/>
      <c r="P53" s="48"/>
      <c r="Q53" s="48"/>
      <c r="R53" s="48"/>
      <c r="S53" s="49"/>
    </row>
    <row r="54" spans="1:19" ht="36" customHeight="1">
      <c r="A54" s="50" t="s">
        <v>8</v>
      </c>
      <c r="B54" s="53" t="s">
        <v>79</v>
      </c>
      <c r="C54" s="54"/>
      <c r="D54" s="59" t="s">
        <v>9</v>
      </c>
      <c r="E54" s="59"/>
      <c r="F54" s="60" t="s">
        <v>45</v>
      </c>
      <c r="G54" s="61"/>
      <c r="H54" s="60" t="s">
        <v>46</v>
      </c>
      <c r="I54" s="61"/>
      <c r="J54" s="64" t="s">
        <v>10</v>
      </c>
      <c r="K54" s="65"/>
      <c r="L54" s="65"/>
      <c r="M54" s="65"/>
      <c r="N54" s="65"/>
      <c r="O54" s="65"/>
      <c r="P54" s="65"/>
      <c r="Q54" s="65"/>
      <c r="R54" s="65"/>
      <c r="S54" s="65"/>
    </row>
    <row r="55" spans="1:19" ht="30" customHeight="1">
      <c r="A55" s="51"/>
      <c r="B55" s="55"/>
      <c r="C55" s="56"/>
      <c r="D55" s="22" t="s">
        <v>11</v>
      </c>
      <c r="E55" s="22" t="s">
        <v>12</v>
      </c>
      <c r="F55" s="62"/>
      <c r="G55" s="63"/>
      <c r="H55" s="62"/>
      <c r="I55" s="63"/>
      <c r="J55" s="66"/>
      <c r="K55" s="67"/>
      <c r="L55" s="67"/>
      <c r="M55" s="67"/>
      <c r="N55" s="67"/>
      <c r="O55" s="67"/>
      <c r="P55" s="67"/>
      <c r="Q55" s="67"/>
      <c r="R55" s="67"/>
      <c r="S55" s="67"/>
    </row>
    <row r="56" spans="1:19" ht="35.25" customHeight="1">
      <c r="A56" s="52"/>
      <c r="B56" s="57"/>
      <c r="C56" s="58"/>
      <c r="D56" s="23" t="s">
        <v>13</v>
      </c>
      <c r="E56" s="23" t="s">
        <v>14</v>
      </c>
      <c r="F56" s="70" t="s">
        <v>15</v>
      </c>
      <c r="G56" s="70"/>
      <c r="H56" s="70" t="s">
        <v>16</v>
      </c>
      <c r="I56" s="70"/>
      <c r="J56" s="68"/>
      <c r="K56" s="69"/>
      <c r="L56" s="69"/>
      <c r="M56" s="69"/>
      <c r="N56" s="69"/>
      <c r="O56" s="69"/>
      <c r="P56" s="69"/>
      <c r="Q56" s="69"/>
      <c r="R56" s="69"/>
      <c r="S56" s="69"/>
    </row>
    <row r="57" spans="1:19" ht="62.25" customHeight="1">
      <c r="A57" s="41">
        <v>7</v>
      </c>
      <c r="B57" s="44" t="s">
        <v>17</v>
      </c>
      <c r="C57" s="46" t="s">
        <v>59</v>
      </c>
      <c r="D57" s="40">
        <f>IF(D61=0,0,ROUND(D59/D61*100,1))</f>
        <v>100</v>
      </c>
      <c r="E57" s="40">
        <f>IF(E61=0,0,ROUND(E59/E61*100,1))</f>
        <v>100</v>
      </c>
      <c r="F57" s="40">
        <f>E57-D57</f>
        <v>0</v>
      </c>
      <c r="G57" s="40"/>
      <c r="H57" s="71">
        <f>IF(D57=0,0,ROUND(E57/D57*100,1))</f>
        <v>100</v>
      </c>
      <c r="I57" s="71"/>
      <c r="J57" s="29" t="s">
        <v>25</v>
      </c>
      <c r="K57" s="30"/>
      <c r="L57" s="30"/>
      <c r="M57" s="30"/>
      <c r="N57" s="30"/>
      <c r="O57" s="30"/>
      <c r="P57" s="30"/>
      <c r="Q57" s="30"/>
      <c r="R57" s="30"/>
      <c r="S57" s="31"/>
    </row>
    <row r="58" spans="1:19" ht="200.1" customHeight="1">
      <c r="A58" s="42"/>
      <c r="B58" s="45"/>
      <c r="C58" s="46"/>
      <c r="D58" s="40"/>
      <c r="E58" s="40"/>
      <c r="F58" s="40"/>
      <c r="G58" s="40"/>
      <c r="H58" s="71"/>
      <c r="I58" s="71"/>
      <c r="J58" s="86" t="s">
        <v>77</v>
      </c>
      <c r="K58" s="73"/>
      <c r="L58" s="73"/>
      <c r="M58" s="73"/>
      <c r="N58" s="73"/>
      <c r="O58" s="73"/>
      <c r="P58" s="73"/>
      <c r="Q58" s="73"/>
      <c r="R58" s="73"/>
      <c r="S58" s="74"/>
    </row>
    <row r="59" spans="1:19" ht="34.5" customHeight="1">
      <c r="A59" s="42"/>
      <c r="B59" s="35" t="s">
        <v>18</v>
      </c>
      <c r="C59" s="99" t="s">
        <v>60</v>
      </c>
      <c r="D59" s="77">
        <v>1</v>
      </c>
      <c r="E59" s="77">
        <v>1</v>
      </c>
      <c r="F59" s="40">
        <f t="shared" ref="F59" si="4">E59-D59</f>
        <v>0</v>
      </c>
      <c r="G59" s="40"/>
      <c r="H59" s="40">
        <f t="shared" ref="H59" si="5">IF(D59=0,0,ROUND(E59/D59*100,1))</f>
        <v>100</v>
      </c>
      <c r="I59" s="40"/>
      <c r="J59" s="29" t="s">
        <v>26</v>
      </c>
      <c r="K59" s="30"/>
      <c r="L59" s="30"/>
      <c r="M59" s="30"/>
      <c r="N59" s="30"/>
      <c r="O59" s="30"/>
      <c r="P59" s="30"/>
      <c r="Q59" s="30"/>
      <c r="R59" s="30"/>
      <c r="S59" s="31"/>
    </row>
    <row r="60" spans="1:19" ht="162" customHeight="1">
      <c r="A60" s="42"/>
      <c r="B60" s="36"/>
      <c r="C60" s="100"/>
      <c r="D60" s="77"/>
      <c r="E60" s="77"/>
      <c r="F60" s="40"/>
      <c r="G60" s="40"/>
      <c r="H60" s="40"/>
      <c r="I60" s="40"/>
      <c r="J60" s="32"/>
      <c r="K60" s="33"/>
      <c r="L60" s="33"/>
      <c r="M60" s="33"/>
      <c r="N60" s="33"/>
      <c r="O60" s="33"/>
      <c r="P60" s="33"/>
      <c r="Q60" s="33"/>
      <c r="R60" s="33"/>
      <c r="S60" s="34"/>
    </row>
    <row r="61" spans="1:19" ht="34.5" customHeight="1">
      <c r="A61" s="42"/>
      <c r="B61" s="35" t="s">
        <v>19</v>
      </c>
      <c r="C61" s="97" t="s">
        <v>61</v>
      </c>
      <c r="D61" s="38">
        <v>1</v>
      </c>
      <c r="E61" s="38">
        <v>1</v>
      </c>
      <c r="F61" s="40">
        <f>E61-D61</f>
        <v>0</v>
      </c>
      <c r="G61" s="40"/>
      <c r="H61" s="40">
        <f>IF(D61=0,0,ROUND(E61/D61*100,1))</f>
        <v>100</v>
      </c>
      <c r="I61" s="40"/>
      <c r="J61" s="29" t="s">
        <v>27</v>
      </c>
      <c r="K61" s="30"/>
      <c r="L61" s="30"/>
      <c r="M61" s="30"/>
      <c r="N61" s="30"/>
      <c r="O61" s="30"/>
      <c r="P61" s="30"/>
      <c r="Q61" s="30"/>
      <c r="R61" s="30"/>
      <c r="S61" s="31"/>
    </row>
    <row r="62" spans="1:19" ht="165.75" customHeight="1">
      <c r="A62" s="43"/>
      <c r="B62" s="36"/>
      <c r="C62" s="98"/>
      <c r="D62" s="39"/>
      <c r="E62" s="39"/>
      <c r="F62" s="40"/>
      <c r="G62" s="40"/>
      <c r="H62" s="40"/>
      <c r="I62" s="40"/>
      <c r="J62" s="32"/>
      <c r="K62" s="33"/>
      <c r="L62" s="33"/>
      <c r="M62" s="33"/>
      <c r="N62" s="33"/>
      <c r="O62" s="33"/>
      <c r="P62" s="33"/>
      <c r="Q62" s="33"/>
      <c r="R62" s="33"/>
      <c r="S62" s="34"/>
    </row>
    <row r="63" spans="1:19" ht="45.75" customHeight="1">
      <c r="A63" s="18"/>
      <c r="B63" s="16"/>
      <c r="C63" s="17"/>
      <c r="D63" s="24"/>
      <c r="E63" s="24"/>
      <c r="F63" s="25"/>
      <c r="G63" s="25"/>
      <c r="H63" s="25"/>
      <c r="I63" s="25"/>
      <c r="J63" s="26"/>
      <c r="K63" s="26"/>
      <c r="L63" s="26"/>
      <c r="M63" s="26"/>
      <c r="N63" s="26"/>
      <c r="O63" s="26"/>
      <c r="P63" s="26"/>
      <c r="Q63" s="26"/>
      <c r="R63" s="26"/>
      <c r="S63" s="27"/>
    </row>
    <row r="64" spans="1:19" ht="36" customHeight="1">
      <c r="A64" s="50" t="s">
        <v>8</v>
      </c>
      <c r="B64" s="53" t="s">
        <v>79</v>
      </c>
      <c r="C64" s="54"/>
      <c r="D64" s="59" t="s">
        <v>9</v>
      </c>
      <c r="E64" s="59"/>
      <c r="F64" s="60" t="s">
        <v>45</v>
      </c>
      <c r="G64" s="61"/>
      <c r="H64" s="60" t="s">
        <v>46</v>
      </c>
      <c r="I64" s="61"/>
      <c r="J64" s="64" t="s">
        <v>10</v>
      </c>
      <c r="K64" s="65"/>
      <c r="L64" s="65"/>
      <c r="M64" s="65"/>
      <c r="N64" s="65"/>
      <c r="O64" s="65"/>
      <c r="P64" s="65"/>
      <c r="Q64" s="65"/>
      <c r="R64" s="65"/>
      <c r="S64" s="65"/>
    </row>
    <row r="65" spans="1:19" ht="30" customHeight="1">
      <c r="A65" s="51"/>
      <c r="B65" s="55"/>
      <c r="C65" s="56"/>
      <c r="D65" s="22" t="s">
        <v>11</v>
      </c>
      <c r="E65" s="22" t="s">
        <v>12</v>
      </c>
      <c r="F65" s="62"/>
      <c r="G65" s="63"/>
      <c r="H65" s="62"/>
      <c r="I65" s="63"/>
      <c r="J65" s="66"/>
      <c r="K65" s="67"/>
      <c r="L65" s="67"/>
      <c r="M65" s="67"/>
      <c r="N65" s="67"/>
      <c r="O65" s="67"/>
      <c r="P65" s="67"/>
      <c r="Q65" s="67"/>
      <c r="R65" s="67"/>
      <c r="S65" s="67"/>
    </row>
    <row r="66" spans="1:19" ht="35.25" customHeight="1">
      <c r="A66" s="52"/>
      <c r="B66" s="57"/>
      <c r="C66" s="58"/>
      <c r="D66" s="23" t="s">
        <v>13</v>
      </c>
      <c r="E66" s="23" t="s">
        <v>14</v>
      </c>
      <c r="F66" s="70" t="s">
        <v>15</v>
      </c>
      <c r="G66" s="70"/>
      <c r="H66" s="70" t="s">
        <v>16</v>
      </c>
      <c r="I66" s="70"/>
      <c r="J66" s="68"/>
      <c r="K66" s="69"/>
      <c r="L66" s="69"/>
      <c r="M66" s="69"/>
      <c r="N66" s="69"/>
      <c r="O66" s="69"/>
      <c r="P66" s="69"/>
      <c r="Q66" s="69"/>
      <c r="R66" s="69"/>
      <c r="S66" s="69"/>
    </row>
    <row r="67" spans="1:19" ht="62.25" customHeight="1">
      <c r="A67" s="41">
        <v>8</v>
      </c>
      <c r="B67" s="44" t="s">
        <v>17</v>
      </c>
      <c r="C67" s="46" t="s">
        <v>34</v>
      </c>
      <c r="D67" s="40">
        <f>IF(D71=0,0,ROUND(D69/D71*100,1))</f>
        <v>97.8</v>
      </c>
      <c r="E67" s="40">
        <f>IF(E71=0,0,ROUND(E69/E71*100,1))</f>
        <v>106.7</v>
      </c>
      <c r="F67" s="40">
        <f>E67-D67</f>
        <v>8.9000000000000057</v>
      </c>
      <c r="G67" s="40"/>
      <c r="H67" s="71">
        <f>IF(D67=0,0,ROUND(E67/D67*100,1))</f>
        <v>109.1</v>
      </c>
      <c r="I67" s="71"/>
      <c r="J67" s="29" t="s">
        <v>25</v>
      </c>
      <c r="K67" s="30"/>
      <c r="L67" s="30"/>
      <c r="M67" s="30"/>
      <c r="N67" s="30"/>
      <c r="O67" s="30"/>
      <c r="P67" s="30"/>
      <c r="Q67" s="30"/>
      <c r="R67" s="30"/>
      <c r="S67" s="31"/>
    </row>
    <row r="68" spans="1:19" ht="227.25" customHeight="1">
      <c r="A68" s="42"/>
      <c r="B68" s="45"/>
      <c r="C68" s="46"/>
      <c r="D68" s="40"/>
      <c r="E68" s="40"/>
      <c r="F68" s="40"/>
      <c r="G68" s="40"/>
      <c r="H68" s="71"/>
      <c r="I68" s="71"/>
      <c r="J68" s="78" t="s">
        <v>78</v>
      </c>
      <c r="K68" s="82"/>
      <c r="L68" s="82"/>
      <c r="M68" s="82"/>
      <c r="N68" s="82"/>
      <c r="O68" s="82"/>
      <c r="P68" s="82"/>
      <c r="Q68" s="82"/>
      <c r="R68" s="82"/>
      <c r="S68" s="83"/>
    </row>
    <row r="69" spans="1:19" ht="34.5" customHeight="1">
      <c r="A69" s="42"/>
      <c r="B69" s="35" t="s">
        <v>18</v>
      </c>
      <c r="C69" s="75" t="s">
        <v>35</v>
      </c>
      <c r="D69" s="77">
        <v>44</v>
      </c>
      <c r="E69" s="77">
        <v>48</v>
      </c>
      <c r="F69" s="40">
        <f t="shared" ref="F69" si="6">E69-D69</f>
        <v>4</v>
      </c>
      <c r="G69" s="40"/>
      <c r="H69" s="40">
        <f t="shared" ref="H69" si="7">IF(D69=0,0,ROUND(E69/D69*100,1))</f>
        <v>109.1</v>
      </c>
      <c r="I69" s="40"/>
      <c r="J69" s="29" t="s">
        <v>26</v>
      </c>
      <c r="K69" s="30"/>
      <c r="L69" s="30"/>
      <c r="M69" s="30"/>
      <c r="N69" s="30"/>
      <c r="O69" s="30"/>
      <c r="P69" s="30"/>
      <c r="Q69" s="30"/>
      <c r="R69" s="30"/>
      <c r="S69" s="31"/>
    </row>
    <row r="70" spans="1:19" ht="165.75" customHeight="1">
      <c r="A70" s="42"/>
      <c r="B70" s="36"/>
      <c r="C70" s="75"/>
      <c r="D70" s="77"/>
      <c r="E70" s="77"/>
      <c r="F70" s="40"/>
      <c r="G70" s="40"/>
      <c r="H70" s="40"/>
      <c r="I70" s="40"/>
      <c r="J70" s="32"/>
      <c r="K70" s="33"/>
      <c r="L70" s="33"/>
      <c r="M70" s="33"/>
      <c r="N70" s="33"/>
      <c r="O70" s="33"/>
      <c r="P70" s="33"/>
      <c r="Q70" s="33"/>
      <c r="R70" s="33"/>
      <c r="S70" s="34"/>
    </row>
    <row r="71" spans="1:19" ht="34.5" customHeight="1">
      <c r="A71" s="42"/>
      <c r="B71" s="35" t="s">
        <v>19</v>
      </c>
      <c r="C71" s="37" t="s">
        <v>63</v>
      </c>
      <c r="D71" s="38">
        <v>45</v>
      </c>
      <c r="E71" s="38">
        <v>45</v>
      </c>
      <c r="F71" s="40">
        <f>E71-D71</f>
        <v>0</v>
      </c>
      <c r="G71" s="40"/>
      <c r="H71" s="40">
        <f>IF(D71=0,0,ROUND(E71/D71*100,1))</f>
        <v>100</v>
      </c>
      <c r="I71" s="40"/>
      <c r="J71" s="29" t="s">
        <v>27</v>
      </c>
      <c r="K71" s="30"/>
      <c r="L71" s="30"/>
      <c r="M71" s="30"/>
      <c r="N71" s="30"/>
      <c r="O71" s="30"/>
      <c r="P71" s="30"/>
      <c r="Q71" s="30"/>
      <c r="R71" s="30"/>
      <c r="S71" s="31"/>
    </row>
    <row r="72" spans="1:19" ht="167.25" customHeight="1">
      <c r="A72" s="43"/>
      <c r="B72" s="36"/>
      <c r="C72" s="37"/>
      <c r="D72" s="39"/>
      <c r="E72" s="39"/>
      <c r="F72" s="40"/>
      <c r="G72" s="40"/>
      <c r="H72" s="40"/>
      <c r="I72" s="40"/>
      <c r="J72" s="32"/>
      <c r="K72" s="33"/>
      <c r="L72" s="33"/>
      <c r="M72" s="33"/>
      <c r="N72" s="33"/>
      <c r="O72" s="33"/>
      <c r="P72" s="33"/>
      <c r="Q72" s="33"/>
      <c r="R72" s="33"/>
      <c r="S72" s="34"/>
    </row>
    <row r="73" spans="1:19" ht="351.75" customHeight="1">
      <c r="A73" s="47" t="s">
        <v>28</v>
      </c>
      <c r="B73" s="48"/>
      <c r="C73" s="48"/>
      <c r="D73" s="48"/>
      <c r="E73" s="48"/>
      <c r="F73" s="48"/>
      <c r="G73" s="48"/>
      <c r="H73" s="48"/>
      <c r="I73" s="48"/>
      <c r="J73" s="48"/>
      <c r="K73" s="48"/>
      <c r="L73" s="48"/>
      <c r="M73" s="48"/>
      <c r="N73" s="48"/>
      <c r="O73" s="48"/>
      <c r="P73" s="48"/>
      <c r="Q73" s="48"/>
      <c r="R73" s="48"/>
      <c r="S73" s="49"/>
    </row>
    <row r="74" spans="1:19" ht="36" customHeight="1">
      <c r="A74" s="50" t="s">
        <v>8</v>
      </c>
      <c r="B74" s="53" t="s">
        <v>79</v>
      </c>
      <c r="C74" s="54"/>
      <c r="D74" s="59" t="s">
        <v>9</v>
      </c>
      <c r="E74" s="59"/>
      <c r="F74" s="60" t="s">
        <v>45</v>
      </c>
      <c r="G74" s="61"/>
      <c r="H74" s="60" t="s">
        <v>46</v>
      </c>
      <c r="I74" s="61"/>
      <c r="J74" s="64" t="s">
        <v>10</v>
      </c>
      <c r="K74" s="65"/>
      <c r="L74" s="65"/>
      <c r="M74" s="65"/>
      <c r="N74" s="65"/>
      <c r="O74" s="65"/>
      <c r="P74" s="65"/>
      <c r="Q74" s="65"/>
      <c r="R74" s="65"/>
      <c r="S74" s="65"/>
    </row>
    <row r="75" spans="1:19" ht="30" customHeight="1">
      <c r="A75" s="51"/>
      <c r="B75" s="55"/>
      <c r="C75" s="56"/>
      <c r="D75" s="22" t="s">
        <v>11</v>
      </c>
      <c r="E75" s="22" t="s">
        <v>12</v>
      </c>
      <c r="F75" s="62"/>
      <c r="G75" s="63"/>
      <c r="H75" s="62"/>
      <c r="I75" s="63"/>
      <c r="J75" s="66"/>
      <c r="K75" s="67"/>
      <c r="L75" s="67"/>
      <c r="M75" s="67"/>
      <c r="N75" s="67"/>
      <c r="O75" s="67"/>
      <c r="P75" s="67"/>
      <c r="Q75" s="67"/>
      <c r="R75" s="67"/>
      <c r="S75" s="67"/>
    </row>
    <row r="76" spans="1:19" ht="35.25" customHeight="1">
      <c r="A76" s="52"/>
      <c r="B76" s="57"/>
      <c r="C76" s="58"/>
      <c r="D76" s="23" t="s">
        <v>13</v>
      </c>
      <c r="E76" s="23" t="s">
        <v>14</v>
      </c>
      <c r="F76" s="70" t="s">
        <v>15</v>
      </c>
      <c r="G76" s="70"/>
      <c r="H76" s="70" t="s">
        <v>16</v>
      </c>
      <c r="I76" s="70"/>
      <c r="J76" s="68"/>
      <c r="K76" s="69"/>
      <c r="L76" s="69"/>
      <c r="M76" s="69"/>
      <c r="N76" s="69"/>
      <c r="O76" s="69"/>
      <c r="P76" s="69"/>
      <c r="Q76" s="69"/>
      <c r="R76" s="69"/>
      <c r="S76" s="69"/>
    </row>
    <row r="77" spans="1:19" ht="62.25" customHeight="1">
      <c r="A77" s="41">
        <v>9</v>
      </c>
      <c r="B77" s="44" t="s">
        <v>17</v>
      </c>
      <c r="C77" s="46" t="s">
        <v>36</v>
      </c>
      <c r="D77" s="40">
        <f>IF(D81=0,0,ROUND(D79/D81*100,1))</f>
        <v>34.799999999999997</v>
      </c>
      <c r="E77" s="40">
        <f>IF(E81=0,0,ROUND(E79/E81*100,1))</f>
        <v>38.6</v>
      </c>
      <c r="F77" s="40">
        <f>E77-D77</f>
        <v>3.8000000000000043</v>
      </c>
      <c r="G77" s="40"/>
      <c r="H77" s="71">
        <f>IF(D77=0,0,ROUND(E77/D77*100,1))</f>
        <v>110.9</v>
      </c>
      <c r="I77" s="71"/>
      <c r="J77" s="29" t="s">
        <v>25</v>
      </c>
      <c r="K77" s="30"/>
      <c r="L77" s="30"/>
      <c r="M77" s="30"/>
      <c r="N77" s="30"/>
      <c r="O77" s="30"/>
      <c r="P77" s="30"/>
      <c r="Q77" s="30"/>
      <c r="R77" s="30"/>
      <c r="S77" s="31"/>
    </row>
    <row r="78" spans="1:19" ht="207.75" customHeight="1">
      <c r="A78" s="42"/>
      <c r="B78" s="45"/>
      <c r="C78" s="46"/>
      <c r="D78" s="40"/>
      <c r="E78" s="40"/>
      <c r="F78" s="40"/>
      <c r="G78" s="40"/>
      <c r="H78" s="71"/>
      <c r="I78" s="71"/>
      <c r="J78" s="86" t="s">
        <v>73</v>
      </c>
      <c r="K78" s="73"/>
      <c r="L78" s="73"/>
      <c r="M78" s="73"/>
      <c r="N78" s="73"/>
      <c r="O78" s="73"/>
      <c r="P78" s="73"/>
      <c r="Q78" s="73"/>
      <c r="R78" s="73"/>
      <c r="S78" s="74"/>
    </row>
    <row r="79" spans="1:19" ht="34.5" customHeight="1">
      <c r="A79" s="42"/>
      <c r="B79" s="35" t="s">
        <v>18</v>
      </c>
      <c r="C79" s="75" t="s">
        <v>37</v>
      </c>
      <c r="D79" s="77">
        <v>792</v>
      </c>
      <c r="E79" s="77">
        <v>1029</v>
      </c>
      <c r="F79" s="40">
        <f>E79-D79</f>
        <v>237</v>
      </c>
      <c r="G79" s="40"/>
      <c r="H79" s="40">
        <f>IF(D79=0,0,ROUND(E79/D79*100,1))</f>
        <v>129.9</v>
      </c>
      <c r="I79" s="40"/>
      <c r="J79" s="29" t="s">
        <v>26</v>
      </c>
      <c r="K79" s="30"/>
      <c r="L79" s="30"/>
      <c r="M79" s="30"/>
      <c r="N79" s="30"/>
      <c r="O79" s="30"/>
      <c r="P79" s="30"/>
      <c r="Q79" s="30"/>
      <c r="R79" s="30"/>
      <c r="S79" s="31"/>
    </row>
    <row r="80" spans="1:19" ht="168" customHeight="1">
      <c r="A80" s="42"/>
      <c r="B80" s="36"/>
      <c r="C80" s="75"/>
      <c r="D80" s="77"/>
      <c r="E80" s="77"/>
      <c r="F80" s="40"/>
      <c r="G80" s="40"/>
      <c r="H80" s="40"/>
      <c r="I80" s="40"/>
      <c r="J80" s="32"/>
      <c r="K80" s="33"/>
      <c r="L80" s="33"/>
      <c r="M80" s="33"/>
      <c r="N80" s="33"/>
      <c r="O80" s="33"/>
      <c r="P80" s="33"/>
      <c r="Q80" s="33"/>
      <c r="R80" s="33"/>
      <c r="S80" s="34"/>
    </row>
    <row r="81" spans="1:19" ht="34.5" customHeight="1">
      <c r="A81" s="42"/>
      <c r="B81" s="35" t="s">
        <v>19</v>
      </c>
      <c r="C81" s="37" t="s">
        <v>62</v>
      </c>
      <c r="D81" s="84">
        <f>D41</f>
        <v>2273</v>
      </c>
      <c r="E81" s="84">
        <f>E41</f>
        <v>2664</v>
      </c>
      <c r="F81" s="40">
        <f>E81-D81</f>
        <v>391</v>
      </c>
      <c r="G81" s="40"/>
      <c r="H81" s="40">
        <f>IF(D81=0,0,ROUND(E81/D81*100,1))</f>
        <v>117.2</v>
      </c>
      <c r="I81" s="40"/>
      <c r="J81" s="29" t="s">
        <v>27</v>
      </c>
      <c r="K81" s="30"/>
      <c r="L81" s="30"/>
      <c r="M81" s="30"/>
      <c r="N81" s="30"/>
      <c r="O81" s="30"/>
      <c r="P81" s="30"/>
      <c r="Q81" s="30"/>
      <c r="R81" s="30"/>
      <c r="S81" s="31"/>
    </row>
    <row r="82" spans="1:19" ht="168" customHeight="1">
      <c r="A82" s="43"/>
      <c r="B82" s="36"/>
      <c r="C82" s="37"/>
      <c r="D82" s="85"/>
      <c r="E82" s="85"/>
      <c r="F82" s="40"/>
      <c r="G82" s="40"/>
      <c r="H82" s="40"/>
      <c r="I82" s="40"/>
      <c r="J82" s="32"/>
      <c r="K82" s="33"/>
      <c r="L82" s="33"/>
      <c r="M82" s="33"/>
      <c r="N82" s="33"/>
      <c r="O82" s="33"/>
      <c r="P82" s="33"/>
      <c r="Q82" s="33"/>
      <c r="R82" s="33"/>
      <c r="S82" s="34"/>
    </row>
    <row r="83" spans="1:19" ht="44.25" customHeight="1">
      <c r="A83" s="18"/>
      <c r="B83" s="16"/>
      <c r="C83" s="17"/>
      <c r="D83" s="24"/>
      <c r="E83" s="24"/>
      <c r="F83" s="25"/>
      <c r="G83" s="25"/>
      <c r="H83" s="25"/>
      <c r="I83" s="25"/>
      <c r="J83" s="26"/>
      <c r="K83" s="26"/>
      <c r="L83" s="26"/>
      <c r="M83" s="26"/>
      <c r="N83" s="26"/>
      <c r="O83" s="26"/>
      <c r="P83" s="26"/>
      <c r="Q83" s="26"/>
      <c r="R83" s="26"/>
      <c r="S83" s="27"/>
    </row>
    <row r="84" spans="1:19" ht="36" customHeight="1">
      <c r="A84" s="50" t="s">
        <v>8</v>
      </c>
      <c r="B84" s="53" t="s">
        <v>79</v>
      </c>
      <c r="C84" s="54"/>
      <c r="D84" s="59" t="s">
        <v>9</v>
      </c>
      <c r="E84" s="59"/>
      <c r="F84" s="60" t="s">
        <v>45</v>
      </c>
      <c r="G84" s="61"/>
      <c r="H84" s="60" t="s">
        <v>46</v>
      </c>
      <c r="I84" s="61"/>
      <c r="J84" s="64" t="s">
        <v>10</v>
      </c>
      <c r="K84" s="65"/>
      <c r="L84" s="65"/>
      <c r="M84" s="65"/>
      <c r="N84" s="65"/>
      <c r="O84" s="65"/>
      <c r="P84" s="65"/>
      <c r="Q84" s="65"/>
      <c r="R84" s="65"/>
      <c r="S84" s="65"/>
    </row>
    <row r="85" spans="1:19" ht="30" customHeight="1">
      <c r="A85" s="51"/>
      <c r="B85" s="55"/>
      <c r="C85" s="56"/>
      <c r="D85" s="22" t="s">
        <v>11</v>
      </c>
      <c r="E85" s="22" t="s">
        <v>12</v>
      </c>
      <c r="F85" s="62"/>
      <c r="G85" s="63"/>
      <c r="H85" s="62"/>
      <c r="I85" s="63"/>
      <c r="J85" s="66"/>
      <c r="K85" s="67"/>
      <c r="L85" s="67"/>
      <c r="M85" s="67"/>
      <c r="N85" s="67"/>
      <c r="O85" s="67"/>
      <c r="P85" s="67"/>
      <c r="Q85" s="67"/>
      <c r="R85" s="67"/>
      <c r="S85" s="67"/>
    </row>
    <row r="86" spans="1:19" ht="35.25" customHeight="1">
      <c r="A86" s="52"/>
      <c r="B86" s="57"/>
      <c r="C86" s="58"/>
      <c r="D86" s="23" t="s">
        <v>13</v>
      </c>
      <c r="E86" s="23" t="s">
        <v>14</v>
      </c>
      <c r="F86" s="70" t="s">
        <v>15</v>
      </c>
      <c r="G86" s="70"/>
      <c r="H86" s="70" t="s">
        <v>16</v>
      </c>
      <c r="I86" s="70"/>
      <c r="J86" s="68"/>
      <c r="K86" s="69"/>
      <c r="L86" s="69"/>
      <c r="M86" s="69"/>
      <c r="N86" s="69"/>
      <c r="O86" s="69"/>
      <c r="P86" s="69"/>
      <c r="Q86" s="69"/>
      <c r="R86" s="69"/>
      <c r="S86" s="69"/>
    </row>
    <row r="87" spans="1:19" ht="62.25" customHeight="1">
      <c r="A87" s="41">
        <v>10</v>
      </c>
      <c r="B87" s="44" t="s">
        <v>17</v>
      </c>
      <c r="C87" s="46" t="s">
        <v>38</v>
      </c>
      <c r="D87" s="40">
        <f>IF(D91=0,0,ROUND(D89/D91*1,1))</f>
        <v>9.5</v>
      </c>
      <c r="E87" s="40">
        <f>IF(E91=0,0,ROUND(E89/E91*1,1))</f>
        <v>9.6999999999999993</v>
      </c>
      <c r="F87" s="40">
        <f>E87-D87</f>
        <v>0.19999999999999929</v>
      </c>
      <c r="G87" s="40"/>
      <c r="H87" s="71">
        <f>IF(D87=0,0,ROUND(E87/D87*100,1))</f>
        <v>102.1</v>
      </c>
      <c r="I87" s="71"/>
      <c r="J87" s="29" t="s">
        <v>25</v>
      </c>
      <c r="K87" s="30"/>
      <c r="L87" s="30"/>
      <c r="M87" s="30"/>
      <c r="N87" s="30"/>
      <c r="O87" s="30"/>
      <c r="P87" s="30"/>
      <c r="Q87" s="30"/>
      <c r="R87" s="30"/>
      <c r="S87" s="31"/>
    </row>
    <row r="88" spans="1:19" ht="200.1" customHeight="1">
      <c r="A88" s="42"/>
      <c r="B88" s="45"/>
      <c r="C88" s="46"/>
      <c r="D88" s="40"/>
      <c r="E88" s="40"/>
      <c r="F88" s="40"/>
      <c r="G88" s="40"/>
      <c r="H88" s="71"/>
      <c r="I88" s="71"/>
      <c r="J88" s="81" t="s">
        <v>74</v>
      </c>
      <c r="K88" s="82"/>
      <c r="L88" s="82"/>
      <c r="M88" s="82"/>
      <c r="N88" s="82"/>
      <c r="O88" s="82"/>
      <c r="P88" s="82"/>
      <c r="Q88" s="82"/>
      <c r="R88" s="82"/>
      <c r="S88" s="83"/>
    </row>
    <row r="89" spans="1:19" ht="34.5" customHeight="1">
      <c r="A89" s="42"/>
      <c r="B89" s="35" t="s">
        <v>18</v>
      </c>
      <c r="C89" s="75" t="s">
        <v>39</v>
      </c>
      <c r="D89" s="77">
        <v>6460</v>
      </c>
      <c r="E89" s="77">
        <v>8603</v>
      </c>
      <c r="F89" s="40">
        <f>E89-D89</f>
        <v>2143</v>
      </c>
      <c r="G89" s="40"/>
      <c r="H89" s="40">
        <f>IF(D89=0,0,ROUND(E89/D89*100,1))</f>
        <v>133.19999999999999</v>
      </c>
      <c r="I89" s="40"/>
      <c r="J89" s="29" t="s">
        <v>26</v>
      </c>
      <c r="K89" s="30"/>
      <c r="L89" s="30"/>
      <c r="M89" s="30"/>
      <c r="N89" s="30"/>
      <c r="O89" s="30"/>
      <c r="P89" s="30"/>
      <c r="Q89" s="30"/>
      <c r="R89" s="30"/>
      <c r="S89" s="31"/>
    </row>
    <row r="90" spans="1:19" ht="213.75" customHeight="1">
      <c r="A90" s="42"/>
      <c r="B90" s="36"/>
      <c r="C90" s="75"/>
      <c r="D90" s="77"/>
      <c r="E90" s="77"/>
      <c r="F90" s="40"/>
      <c r="G90" s="40"/>
      <c r="H90" s="40"/>
      <c r="I90" s="40"/>
      <c r="J90" s="32"/>
      <c r="K90" s="33"/>
      <c r="L90" s="33"/>
      <c r="M90" s="33"/>
      <c r="N90" s="33"/>
      <c r="O90" s="33"/>
      <c r="P90" s="33"/>
      <c r="Q90" s="33"/>
      <c r="R90" s="33"/>
      <c r="S90" s="34"/>
    </row>
    <row r="91" spans="1:19" ht="34.5" customHeight="1">
      <c r="A91" s="42"/>
      <c r="B91" s="35" t="s">
        <v>19</v>
      </c>
      <c r="C91" s="37" t="s">
        <v>40</v>
      </c>
      <c r="D91" s="38">
        <v>680</v>
      </c>
      <c r="E91" s="38">
        <v>890</v>
      </c>
      <c r="F91" s="40">
        <f>E91-D91</f>
        <v>210</v>
      </c>
      <c r="G91" s="40"/>
      <c r="H91" s="40">
        <f>IF(D91=0,0,ROUND(E91/D91*100,1))</f>
        <v>130.9</v>
      </c>
      <c r="I91" s="40"/>
      <c r="J91" s="29" t="s">
        <v>27</v>
      </c>
      <c r="K91" s="30"/>
      <c r="L91" s="30"/>
      <c r="M91" s="30"/>
      <c r="N91" s="30"/>
      <c r="O91" s="30"/>
      <c r="P91" s="30"/>
      <c r="Q91" s="30"/>
      <c r="R91" s="30"/>
      <c r="S91" s="31"/>
    </row>
    <row r="92" spans="1:19" ht="168" customHeight="1">
      <c r="A92" s="43"/>
      <c r="B92" s="36"/>
      <c r="C92" s="37"/>
      <c r="D92" s="39"/>
      <c r="E92" s="39"/>
      <c r="F92" s="40"/>
      <c r="G92" s="40"/>
      <c r="H92" s="40"/>
      <c r="I92" s="40"/>
      <c r="J92" s="32"/>
      <c r="K92" s="33"/>
      <c r="L92" s="33"/>
      <c r="M92" s="33"/>
      <c r="N92" s="33"/>
      <c r="O92" s="33"/>
      <c r="P92" s="33"/>
      <c r="Q92" s="33"/>
      <c r="R92" s="33"/>
      <c r="S92" s="34"/>
    </row>
    <row r="93" spans="1:19" ht="351.75" customHeight="1">
      <c r="A93" s="47" t="s">
        <v>28</v>
      </c>
      <c r="B93" s="48"/>
      <c r="C93" s="48"/>
      <c r="D93" s="48"/>
      <c r="E93" s="48"/>
      <c r="F93" s="48"/>
      <c r="G93" s="48"/>
      <c r="H93" s="48"/>
      <c r="I93" s="48"/>
      <c r="J93" s="48"/>
      <c r="K93" s="48"/>
      <c r="L93" s="48"/>
      <c r="M93" s="48"/>
      <c r="N93" s="48"/>
      <c r="O93" s="48"/>
      <c r="P93" s="48"/>
      <c r="Q93" s="48"/>
      <c r="R93" s="48"/>
      <c r="S93" s="49"/>
    </row>
    <row r="94" spans="1:19" ht="36" customHeight="1">
      <c r="A94" s="50" t="s">
        <v>8</v>
      </c>
      <c r="B94" s="53" t="s">
        <v>79</v>
      </c>
      <c r="C94" s="54"/>
      <c r="D94" s="59" t="s">
        <v>9</v>
      </c>
      <c r="E94" s="59"/>
      <c r="F94" s="60" t="s">
        <v>45</v>
      </c>
      <c r="G94" s="61"/>
      <c r="H94" s="60" t="s">
        <v>46</v>
      </c>
      <c r="I94" s="61"/>
      <c r="J94" s="64" t="s">
        <v>10</v>
      </c>
      <c r="K94" s="65"/>
      <c r="L94" s="65"/>
      <c r="M94" s="65"/>
      <c r="N94" s="65"/>
      <c r="O94" s="65"/>
      <c r="P94" s="65"/>
      <c r="Q94" s="65"/>
      <c r="R94" s="65"/>
      <c r="S94" s="65"/>
    </row>
    <row r="95" spans="1:19" ht="30" customHeight="1">
      <c r="A95" s="51"/>
      <c r="B95" s="55"/>
      <c r="C95" s="56"/>
      <c r="D95" s="22" t="s">
        <v>11</v>
      </c>
      <c r="E95" s="22" t="s">
        <v>12</v>
      </c>
      <c r="F95" s="62"/>
      <c r="G95" s="63"/>
      <c r="H95" s="62"/>
      <c r="I95" s="63"/>
      <c r="J95" s="66"/>
      <c r="K95" s="67"/>
      <c r="L95" s="67"/>
      <c r="M95" s="67"/>
      <c r="N95" s="67"/>
      <c r="O95" s="67"/>
      <c r="P95" s="67"/>
      <c r="Q95" s="67"/>
      <c r="R95" s="67"/>
      <c r="S95" s="67"/>
    </row>
    <row r="96" spans="1:19" ht="35.25" customHeight="1">
      <c r="A96" s="52"/>
      <c r="B96" s="57"/>
      <c r="C96" s="58"/>
      <c r="D96" s="23" t="s">
        <v>13</v>
      </c>
      <c r="E96" s="23" t="s">
        <v>14</v>
      </c>
      <c r="F96" s="70" t="s">
        <v>15</v>
      </c>
      <c r="G96" s="70"/>
      <c r="H96" s="70" t="s">
        <v>16</v>
      </c>
      <c r="I96" s="70"/>
      <c r="J96" s="68"/>
      <c r="K96" s="69"/>
      <c r="L96" s="69"/>
      <c r="M96" s="69"/>
      <c r="N96" s="69"/>
      <c r="O96" s="69"/>
      <c r="P96" s="69"/>
      <c r="Q96" s="69"/>
      <c r="R96" s="69"/>
      <c r="S96" s="69"/>
    </row>
    <row r="97" spans="1:19" ht="62.25" customHeight="1">
      <c r="A97" s="41">
        <v>12</v>
      </c>
      <c r="B97" s="44" t="s">
        <v>17</v>
      </c>
      <c r="C97" s="46" t="s">
        <v>64</v>
      </c>
      <c r="D97" s="40">
        <f>IF(D101=0,0,ROUND(D99/D101*100,1))</f>
        <v>97.9</v>
      </c>
      <c r="E97" s="40">
        <f>IF(E101=0,0,ROUND(E99/E101*100,1))</f>
        <v>99.6</v>
      </c>
      <c r="F97" s="40">
        <f>E97-D97</f>
        <v>1.6999999999999886</v>
      </c>
      <c r="G97" s="40"/>
      <c r="H97" s="71">
        <f>IF(D97=0,0,ROUND(E97/D97*100,1))</f>
        <v>101.7</v>
      </c>
      <c r="I97" s="71"/>
      <c r="J97" s="29" t="s">
        <v>25</v>
      </c>
      <c r="K97" s="30"/>
      <c r="L97" s="30"/>
      <c r="M97" s="30"/>
      <c r="N97" s="30"/>
      <c r="O97" s="30"/>
      <c r="P97" s="30"/>
      <c r="Q97" s="30"/>
      <c r="R97" s="30"/>
      <c r="S97" s="31"/>
    </row>
    <row r="98" spans="1:19" ht="221.25" customHeight="1">
      <c r="A98" s="42"/>
      <c r="B98" s="45"/>
      <c r="C98" s="46"/>
      <c r="D98" s="40"/>
      <c r="E98" s="40"/>
      <c r="F98" s="40"/>
      <c r="G98" s="40"/>
      <c r="H98" s="71"/>
      <c r="I98" s="71"/>
      <c r="J98" s="78" t="s">
        <v>83</v>
      </c>
      <c r="K98" s="79"/>
      <c r="L98" s="79"/>
      <c r="M98" s="79"/>
      <c r="N98" s="79"/>
      <c r="O98" s="79"/>
      <c r="P98" s="79"/>
      <c r="Q98" s="79"/>
      <c r="R98" s="79"/>
      <c r="S98" s="80"/>
    </row>
    <row r="99" spans="1:19" ht="34.5" customHeight="1">
      <c r="A99" s="42"/>
      <c r="B99" s="35" t="s">
        <v>18</v>
      </c>
      <c r="C99" s="75" t="s">
        <v>65</v>
      </c>
      <c r="D99" s="77">
        <v>236</v>
      </c>
      <c r="E99" s="77">
        <v>254</v>
      </c>
      <c r="F99" s="40">
        <f>E99-D99</f>
        <v>18</v>
      </c>
      <c r="G99" s="40"/>
      <c r="H99" s="40">
        <f>IF(D99=0,0,ROUND(E99/D99*100,1))</f>
        <v>107.6</v>
      </c>
      <c r="I99" s="40"/>
      <c r="J99" s="29" t="s">
        <v>26</v>
      </c>
      <c r="K99" s="30"/>
      <c r="L99" s="30"/>
      <c r="M99" s="30"/>
      <c r="N99" s="30"/>
      <c r="O99" s="30"/>
      <c r="P99" s="30"/>
      <c r="Q99" s="30"/>
      <c r="R99" s="30"/>
      <c r="S99" s="31"/>
    </row>
    <row r="100" spans="1:19" ht="159" customHeight="1">
      <c r="A100" s="42"/>
      <c r="B100" s="36"/>
      <c r="C100" s="75"/>
      <c r="D100" s="77"/>
      <c r="E100" s="77"/>
      <c r="F100" s="40"/>
      <c r="G100" s="40"/>
      <c r="H100" s="40"/>
      <c r="I100" s="40"/>
      <c r="J100" s="32"/>
      <c r="K100" s="33"/>
      <c r="L100" s="33"/>
      <c r="M100" s="33"/>
      <c r="N100" s="33"/>
      <c r="O100" s="33"/>
      <c r="P100" s="33"/>
      <c r="Q100" s="33"/>
      <c r="R100" s="33"/>
      <c r="S100" s="34"/>
    </row>
    <row r="101" spans="1:19" ht="34.5" customHeight="1">
      <c r="A101" s="42"/>
      <c r="B101" s="35" t="s">
        <v>19</v>
      </c>
      <c r="C101" s="37" t="s">
        <v>66</v>
      </c>
      <c r="D101" s="38">
        <v>241</v>
      </c>
      <c r="E101" s="38">
        <v>255</v>
      </c>
      <c r="F101" s="40">
        <f>E101-D101</f>
        <v>14</v>
      </c>
      <c r="G101" s="40"/>
      <c r="H101" s="40">
        <f>IF(D101=0,0,ROUND(E101/D101*100,1))</f>
        <v>105.8</v>
      </c>
      <c r="I101" s="40"/>
      <c r="J101" s="29" t="s">
        <v>27</v>
      </c>
      <c r="K101" s="30"/>
      <c r="L101" s="30"/>
      <c r="M101" s="30"/>
      <c r="N101" s="30"/>
      <c r="O101" s="30"/>
      <c r="P101" s="30"/>
      <c r="Q101" s="30"/>
      <c r="R101" s="30"/>
      <c r="S101" s="31"/>
    </row>
    <row r="102" spans="1:19" ht="158.25" customHeight="1">
      <c r="A102" s="43"/>
      <c r="B102" s="36"/>
      <c r="C102" s="37"/>
      <c r="D102" s="39"/>
      <c r="E102" s="39"/>
      <c r="F102" s="40"/>
      <c r="G102" s="40"/>
      <c r="H102" s="40"/>
      <c r="I102" s="40"/>
      <c r="J102" s="32"/>
      <c r="K102" s="33"/>
      <c r="L102" s="33"/>
      <c r="M102" s="33"/>
      <c r="N102" s="33"/>
      <c r="O102" s="33"/>
      <c r="P102" s="33"/>
      <c r="Q102" s="33"/>
      <c r="R102" s="33"/>
      <c r="S102" s="34"/>
    </row>
    <row r="103" spans="1:19" ht="44.25" customHeight="1">
      <c r="A103" s="18"/>
      <c r="B103" s="16"/>
      <c r="C103" s="17"/>
      <c r="D103" s="24"/>
      <c r="E103" s="24"/>
      <c r="F103" s="25"/>
      <c r="G103" s="25"/>
      <c r="H103" s="25"/>
      <c r="I103" s="25"/>
      <c r="J103" s="26"/>
      <c r="K103" s="26"/>
      <c r="L103" s="26"/>
      <c r="M103" s="26"/>
      <c r="N103" s="26"/>
      <c r="O103" s="26"/>
      <c r="P103" s="26"/>
      <c r="Q103" s="26"/>
      <c r="R103" s="26"/>
      <c r="S103" s="27"/>
    </row>
    <row r="104" spans="1:19" ht="36" customHeight="1">
      <c r="A104" s="50" t="s">
        <v>8</v>
      </c>
      <c r="B104" s="53" t="s">
        <v>79</v>
      </c>
      <c r="C104" s="54"/>
      <c r="D104" s="59" t="s">
        <v>9</v>
      </c>
      <c r="E104" s="59"/>
      <c r="F104" s="60" t="s">
        <v>45</v>
      </c>
      <c r="G104" s="61"/>
      <c r="H104" s="60" t="s">
        <v>46</v>
      </c>
      <c r="I104" s="61"/>
      <c r="J104" s="64" t="s">
        <v>10</v>
      </c>
      <c r="K104" s="65"/>
      <c r="L104" s="65"/>
      <c r="M104" s="65"/>
      <c r="N104" s="65"/>
      <c r="O104" s="65"/>
      <c r="P104" s="65"/>
      <c r="Q104" s="65"/>
      <c r="R104" s="65"/>
      <c r="S104" s="65"/>
    </row>
    <row r="105" spans="1:19" ht="30" customHeight="1">
      <c r="A105" s="51"/>
      <c r="B105" s="55"/>
      <c r="C105" s="56"/>
      <c r="D105" s="22" t="s">
        <v>11</v>
      </c>
      <c r="E105" s="22" t="s">
        <v>12</v>
      </c>
      <c r="F105" s="62"/>
      <c r="G105" s="63"/>
      <c r="H105" s="62"/>
      <c r="I105" s="63"/>
      <c r="J105" s="66"/>
      <c r="K105" s="67"/>
      <c r="L105" s="67"/>
      <c r="M105" s="67"/>
      <c r="N105" s="67"/>
      <c r="O105" s="67"/>
      <c r="P105" s="67"/>
      <c r="Q105" s="67"/>
      <c r="R105" s="67"/>
      <c r="S105" s="67"/>
    </row>
    <row r="106" spans="1:19" ht="35.25" customHeight="1">
      <c r="A106" s="52"/>
      <c r="B106" s="57"/>
      <c r="C106" s="58"/>
      <c r="D106" s="23" t="s">
        <v>13</v>
      </c>
      <c r="E106" s="23" t="s">
        <v>14</v>
      </c>
      <c r="F106" s="70" t="s">
        <v>15</v>
      </c>
      <c r="G106" s="70"/>
      <c r="H106" s="70" t="s">
        <v>16</v>
      </c>
      <c r="I106" s="70"/>
      <c r="J106" s="68"/>
      <c r="K106" s="69"/>
      <c r="L106" s="69"/>
      <c r="M106" s="69"/>
      <c r="N106" s="69"/>
      <c r="O106" s="69"/>
      <c r="P106" s="69"/>
      <c r="Q106" s="69"/>
      <c r="R106" s="69"/>
      <c r="S106" s="69"/>
    </row>
    <row r="107" spans="1:19" ht="62.25" customHeight="1">
      <c r="A107" s="41">
        <v>13</v>
      </c>
      <c r="B107" s="44" t="s">
        <v>17</v>
      </c>
      <c r="C107" s="46" t="s">
        <v>67</v>
      </c>
      <c r="D107" s="40">
        <f>IF(D111=0,0,ROUND(D109/D111*100,1))</f>
        <v>23.6</v>
      </c>
      <c r="E107" s="40">
        <f>IF(E111=0,0,ROUND(E109/E111*100,1))</f>
        <v>30.4</v>
      </c>
      <c r="F107" s="40">
        <f>E107-D107</f>
        <v>6.7999999999999972</v>
      </c>
      <c r="G107" s="40"/>
      <c r="H107" s="71">
        <f>IF(D107=0,0,ROUND(E107/D107*100,1))</f>
        <v>128.80000000000001</v>
      </c>
      <c r="I107" s="71"/>
      <c r="J107" s="29" t="s">
        <v>25</v>
      </c>
      <c r="K107" s="30"/>
      <c r="L107" s="30"/>
      <c r="M107" s="30"/>
      <c r="N107" s="30"/>
      <c r="O107" s="30"/>
      <c r="P107" s="30"/>
      <c r="Q107" s="30"/>
      <c r="R107" s="30"/>
      <c r="S107" s="31"/>
    </row>
    <row r="108" spans="1:19" ht="216" customHeight="1">
      <c r="A108" s="42"/>
      <c r="B108" s="45"/>
      <c r="C108" s="46"/>
      <c r="D108" s="40"/>
      <c r="E108" s="40"/>
      <c r="F108" s="40"/>
      <c r="G108" s="40"/>
      <c r="H108" s="71"/>
      <c r="I108" s="71"/>
      <c r="J108" s="78" t="s">
        <v>84</v>
      </c>
      <c r="K108" s="79"/>
      <c r="L108" s="79"/>
      <c r="M108" s="79"/>
      <c r="N108" s="79"/>
      <c r="O108" s="79"/>
      <c r="P108" s="79"/>
      <c r="Q108" s="79"/>
      <c r="R108" s="79"/>
      <c r="S108" s="80"/>
    </row>
    <row r="109" spans="1:19" ht="34.5" customHeight="1">
      <c r="A109" s="42"/>
      <c r="B109" s="35" t="s">
        <v>18</v>
      </c>
      <c r="C109" s="75" t="s">
        <v>68</v>
      </c>
      <c r="D109" s="77">
        <v>72</v>
      </c>
      <c r="E109" s="77">
        <v>131</v>
      </c>
      <c r="F109" s="40">
        <f>E109-D109</f>
        <v>59</v>
      </c>
      <c r="G109" s="40"/>
      <c r="H109" s="40">
        <f>IF(D109=0,0,ROUND(E109/D109*100,1))</f>
        <v>181.9</v>
      </c>
      <c r="I109" s="40"/>
      <c r="J109" s="29" t="s">
        <v>26</v>
      </c>
      <c r="K109" s="30"/>
      <c r="L109" s="30"/>
      <c r="M109" s="30"/>
      <c r="N109" s="30"/>
      <c r="O109" s="30"/>
      <c r="P109" s="30"/>
      <c r="Q109" s="30"/>
      <c r="R109" s="30"/>
      <c r="S109" s="31"/>
    </row>
    <row r="110" spans="1:19" ht="168" customHeight="1">
      <c r="A110" s="42"/>
      <c r="B110" s="36"/>
      <c r="C110" s="75"/>
      <c r="D110" s="77"/>
      <c r="E110" s="77"/>
      <c r="F110" s="40"/>
      <c r="G110" s="40"/>
      <c r="H110" s="40"/>
      <c r="I110" s="40"/>
      <c r="J110" s="32"/>
      <c r="K110" s="33"/>
      <c r="L110" s="33"/>
      <c r="M110" s="33"/>
      <c r="N110" s="33"/>
      <c r="O110" s="33"/>
      <c r="P110" s="33"/>
      <c r="Q110" s="33"/>
      <c r="R110" s="33"/>
      <c r="S110" s="34"/>
    </row>
    <row r="111" spans="1:19" ht="34.5" customHeight="1">
      <c r="A111" s="42"/>
      <c r="B111" s="35" t="s">
        <v>19</v>
      </c>
      <c r="C111" s="37" t="s">
        <v>69</v>
      </c>
      <c r="D111" s="38">
        <v>305</v>
      </c>
      <c r="E111" s="38">
        <v>431</v>
      </c>
      <c r="F111" s="40">
        <f>E111-D111</f>
        <v>126</v>
      </c>
      <c r="G111" s="40"/>
      <c r="H111" s="40">
        <f>IF(D111=0,0,ROUND(E111/D111*100,1))</f>
        <v>141.30000000000001</v>
      </c>
      <c r="I111" s="40"/>
      <c r="J111" s="29" t="s">
        <v>27</v>
      </c>
      <c r="K111" s="30"/>
      <c r="L111" s="30"/>
      <c r="M111" s="30"/>
      <c r="N111" s="30"/>
      <c r="O111" s="30"/>
      <c r="P111" s="30"/>
      <c r="Q111" s="30"/>
      <c r="R111" s="30"/>
      <c r="S111" s="31"/>
    </row>
    <row r="112" spans="1:19" ht="168" customHeight="1">
      <c r="A112" s="43"/>
      <c r="B112" s="36"/>
      <c r="C112" s="37"/>
      <c r="D112" s="39"/>
      <c r="E112" s="39"/>
      <c r="F112" s="40"/>
      <c r="G112" s="40"/>
      <c r="H112" s="40"/>
      <c r="I112" s="40"/>
      <c r="J112" s="32"/>
      <c r="K112" s="33"/>
      <c r="L112" s="33"/>
      <c r="M112" s="33"/>
      <c r="N112" s="33"/>
      <c r="O112" s="33"/>
      <c r="P112" s="33"/>
      <c r="Q112" s="33"/>
      <c r="R112" s="33"/>
      <c r="S112" s="34"/>
    </row>
    <row r="113" spans="1:19" ht="351.75" customHeight="1">
      <c r="A113" s="47" t="s">
        <v>28</v>
      </c>
      <c r="B113" s="48"/>
      <c r="C113" s="48"/>
      <c r="D113" s="48"/>
      <c r="E113" s="48"/>
      <c r="F113" s="48"/>
      <c r="G113" s="48"/>
      <c r="H113" s="48"/>
      <c r="I113" s="48"/>
      <c r="J113" s="48"/>
      <c r="K113" s="48"/>
      <c r="L113" s="48"/>
      <c r="M113" s="48"/>
      <c r="N113" s="48"/>
      <c r="O113" s="48"/>
      <c r="P113" s="48"/>
      <c r="Q113" s="48"/>
      <c r="R113" s="48"/>
      <c r="S113" s="49"/>
    </row>
    <row r="114" spans="1:19" ht="36" customHeight="1">
      <c r="A114" s="50" t="s">
        <v>8</v>
      </c>
      <c r="B114" s="53" t="s">
        <v>79</v>
      </c>
      <c r="C114" s="54"/>
      <c r="D114" s="59" t="s">
        <v>9</v>
      </c>
      <c r="E114" s="59"/>
      <c r="F114" s="60" t="s">
        <v>45</v>
      </c>
      <c r="G114" s="61"/>
      <c r="H114" s="60" t="s">
        <v>46</v>
      </c>
      <c r="I114" s="61"/>
      <c r="J114" s="64" t="s">
        <v>10</v>
      </c>
      <c r="K114" s="65"/>
      <c r="L114" s="65"/>
      <c r="M114" s="65"/>
      <c r="N114" s="65"/>
      <c r="O114" s="65"/>
      <c r="P114" s="65"/>
      <c r="Q114" s="65"/>
      <c r="R114" s="65"/>
      <c r="S114" s="65"/>
    </row>
    <row r="115" spans="1:19" ht="30" customHeight="1">
      <c r="A115" s="51"/>
      <c r="B115" s="55"/>
      <c r="C115" s="56"/>
      <c r="D115" s="22" t="s">
        <v>11</v>
      </c>
      <c r="E115" s="22" t="s">
        <v>12</v>
      </c>
      <c r="F115" s="62"/>
      <c r="G115" s="63"/>
      <c r="H115" s="62"/>
      <c r="I115" s="63"/>
      <c r="J115" s="66"/>
      <c r="K115" s="67"/>
      <c r="L115" s="67"/>
      <c r="M115" s="67"/>
      <c r="N115" s="67"/>
      <c r="O115" s="67"/>
      <c r="P115" s="67"/>
      <c r="Q115" s="67"/>
      <c r="R115" s="67"/>
      <c r="S115" s="67"/>
    </row>
    <row r="116" spans="1:19" ht="35.25" customHeight="1">
      <c r="A116" s="52"/>
      <c r="B116" s="57"/>
      <c r="C116" s="58"/>
      <c r="D116" s="23" t="s">
        <v>13</v>
      </c>
      <c r="E116" s="23" t="s">
        <v>14</v>
      </c>
      <c r="F116" s="70" t="s">
        <v>15</v>
      </c>
      <c r="G116" s="70"/>
      <c r="H116" s="70" t="s">
        <v>16</v>
      </c>
      <c r="I116" s="70"/>
      <c r="J116" s="68"/>
      <c r="K116" s="69"/>
      <c r="L116" s="69"/>
      <c r="M116" s="69"/>
      <c r="N116" s="69"/>
      <c r="O116" s="69"/>
      <c r="P116" s="69"/>
      <c r="Q116" s="69"/>
      <c r="R116" s="69"/>
      <c r="S116" s="69"/>
    </row>
    <row r="117" spans="1:19" ht="62.25" customHeight="1">
      <c r="A117" s="41">
        <v>14</v>
      </c>
      <c r="B117" s="44" t="s">
        <v>17</v>
      </c>
      <c r="C117" s="46" t="s">
        <v>41</v>
      </c>
      <c r="D117" s="40">
        <f>IF(D121=0,0,ROUND(D119/D121*100,1))</f>
        <v>98</v>
      </c>
      <c r="E117" s="40">
        <f>IF(E121=0,0,ROUND(E119/E121*100,1))</f>
        <v>114.8</v>
      </c>
      <c r="F117" s="40">
        <f>E117-D117</f>
        <v>16.799999999999997</v>
      </c>
      <c r="G117" s="40"/>
      <c r="H117" s="71">
        <f>IF(D117=0,0,ROUND(E117/D117*100,1))</f>
        <v>117.1</v>
      </c>
      <c r="I117" s="71"/>
      <c r="J117" s="29" t="s">
        <v>25</v>
      </c>
      <c r="K117" s="30"/>
      <c r="L117" s="30"/>
      <c r="M117" s="30"/>
      <c r="N117" s="30"/>
      <c r="O117" s="30"/>
      <c r="P117" s="30"/>
      <c r="Q117" s="30"/>
      <c r="R117" s="30"/>
      <c r="S117" s="31"/>
    </row>
    <row r="118" spans="1:19" ht="227.25" customHeight="1">
      <c r="A118" s="42"/>
      <c r="B118" s="45"/>
      <c r="C118" s="46"/>
      <c r="D118" s="40"/>
      <c r="E118" s="40"/>
      <c r="F118" s="40"/>
      <c r="G118" s="40"/>
      <c r="H118" s="71"/>
      <c r="I118" s="71"/>
      <c r="J118" s="72" t="s">
        <v>75</v>
      </c>
      <c r="K118" s="73"/>
      <c r="L118" s="73"/>
      <c r="M118" s="73"/>
      <c r="N118" s="73"/>
      <c r="O118" s="73"/>
      <c r="P118" s="73"/>
      <c r="Q118" s="73"/>
      <c r="R118" s="73"/>
      <c r="S118" s="74"/>
    </row>
    <row r="119" spans="1:19" ht="34.5" customHeight="1">
      <c r="A119" s="42"/>
      <c r="B119" s="35" t="s">
        <v>18</v>
      </c>
      <c r="C119" s="75" t="s">
        <v>42</v>
      </c>
      <c r="D119" s="76">
        <f>D41</f>
        <v>2273</v>
      </c>
      <c r="E119" s="76">
        <f>E41</f>
        <v>2664</v>
      </c>
      <c r="F119" s="40">
        <f>E119-D119</f>
        <v>391</v>
      </c>
      <c r="G119" s="40"/>
      <c r="H119" s="40">
        <f>IF(D119=0,0,ROUND(E119/D119*100,1))</f>
        <v>117.2</v>
      </c>
      <c r="I119" s="40"/>
      <c r="J119" s="29" t="s">
        <v>26</v>
      </c>
      <c r="K119" s="30"/>
      <c r="L119" s="30"/>
      <c r="M119" s="30"/>
      <c r="N119" s="30"/>
      <c r="O119" s="30"/>
      <c r="P119" s="30"/>
      <c r="Q119" s="30"/>
      <c r="R119" s="30"/>
      <c r="S119" s="31"/>
    </row>
    <row r="120" spans="1:19" ht="168" customHeight="1">
      <c r="A120" s="42"/>
      <c r="B120" s="36"/>
      <c r="C120" s="75"/>
      <c r="D120" s="76"/>
      <c r="E120" s="76"/>
      <c r="F120" s="40"/>
      <c r="G120" s="40"/>
      <c r="H120" s="40"/>
      <c r="I120" s="40"/>
      <c r="J120" s="32"/>
      <c r="K120" s="33"/>
      <c r="L120" s="33"/>
      <c r="M120" s="33"/>
      <c r="N120" s="33"/>
      <c r="O120" s="33"/>
      <c r="P120" s="33"/>
      <c r="Q120" s="33"/>
      <c r="R120" s="33"/>
      <c r="S120" s="34"/>
    </row>
    <row r="121" spans="1:19" ht="34.5" customHeight="1">
      <c r="A121" s="42"/>
      <c r="B121" s="35" t="s">
        <v>19</v>
      </c>
      <c r="C121" s="37" t="s">
        <v>43</v>
      </c>
      <c r="D121" s="38">
        <v>2320</v>
      </c>
      <c r="E121" s="38">
        <v>2320</v>
      </c>
      <c r="F121" s="40">
        <f>E121-D121</f>
        <v>0</v>
      </c>
      <c r="G121" s="40"/>
      <c r="H121" s="40">
        <f>IF(D121=0,0,ROUND(E121/D121*100,1))</f>
        <v>100</v>
      </c>
      <c r="I121" s="40"/>
      <c r="J121" s="29" t="s">
        <v>27</v>
      </c>
      <c r="K121" s="30"/>
      <c r="L121" s="30"/>
      <c r="M121" s="30"/>
      <c r="N121" s="30"/>
      <c r="O121" s="30"/>
      <c r="P121" s="30"/>
      <c r="Q121" s="30"/>
      <c r="R121" s="30"/>
      <c r="S121" s="31"/>
    </row>
    <row r="122" spans="1:19" ht="174" customHeight="1">
      <c r="A122" s="43"/>
      <c r="B122" s="36"/>
      <c r="C122" s="37"/>
      <c r="D122" s="39"/>
      <c r="E122" s="39"/>
      <c r="F122" s="40"/>
      <c r="G122" s="40"/>
      <c r="H122" s="40"/>
      <c r="I122" s="40"/>
      <c r="J122" s="32"/>
      <c r="K122" s="33"/>
      <c r="L122" s="33"/>
      <c r="M122" s="33"/>
      <c r="N122" s="33"/>
      <c r="O122" s="33"/>
      <c r="P122" s="33"/>
      <c r="Q122" s="33"/>
      <c r="R122" s="33"/>
      <c r="S122" s="34"/>
    </row>
    <row r="123" spans="1:19" ht="351.75" customHeight="1">
      <c r="A123" s="47" t="s">
        <v>28</v>
      </c>
      <c r="B123" s="48"/>
      <c r="C123" s="48"/>
      <c r="D123" s="48"/>
      <c r="E123" s="48"/>
      <c r="F123" s="48"/>
      <c r="G123" s="48"/>
      <c r="H123" s="48"/>
      <c r="I123" s="48"/>
      <c r="J123" s="48"/>
      <c r="K123" s="48"/>
      <c r="L123" s="48"/>
      <c r="M123" s="48"/>
      <c r="N123" s="48"/>
      <c r="O123" s="48"/>
      <c r="P123" s="48"/>
      <c r="Q123" s="48"/>
      <c r="R123" s="48"/>
      <c r="S123" s="49"/>
    </row>
    <row r="124" spans="1:19" ht="106.5" customHeight="1">
      <c r="C124" s="89" t="s">
        <v>47</v>
      </c>
      <c r="D124" s="89"/>
      <c r="E124" s="89"/>
      <c r="J124" s="90" t="s">
        <v>20</v>
      </c>
      <c r="K124" s="90"/>
      <c r="L124" s="90"/>
      <c r="M124" s="90"/>
      <c r="N124" s="90"/>
      <c r="O124" s="90"/>
      <c r="P124" s="90"/>
      <c r="Q124" s="90"/>
      <c r="R124" s="90"/>
    </row>
    <row r="125" spans="1:19" ht="201" customHeight="1">
      <c r="C125" s="91" t="s">
        <v>72</v>
      </c>
      <c r="D125" s="91"/>
      <c r="E125" s="91"/>
      <c r="J125" s="92" t="s">
        <v>85</v>
      </c>
      <c r="K125" s="92"/>
      <c r="L125" s="92"/>
      <c r="M125" s="92"/>
      <c r="N125" s="92"/>
      <c r="O125" s="92"/>
      <c r="P125" s="92"/>
      <c r="Q125" s="92"/>
      <c r="R125" s="92"/>
    </row>
    <row r="126" spans="1:19" ht="76.5" customHeight="1">
      <c r="C126" s="93" t="s">
        <v>21</v>
      </c>
      <c r="D126" s="94"/>
      <c r="E126" s="94"/>
      <c r="J126" s="95" t="s">
        <v>22</v>
      </c>
      <c r="K126" s="96"/>
      <c r="L126" s="96"/>
      <c r="M126" s="96"/>
      <c r="N126" s="96"/>
      <c r="O126" s="96"/>
      <c r="P126" s="96"/>
      <c r="Q126" s="96"/>
      <c r="R126" s="96"/>
    </row>
    <row r="127" spans="1:19" ht="129.75" customHeight="1">
      <c r="B127" s="87" t="s">
        <v>23</v>
      </c>
      <c r="C127" s="88"/>
      <c r="D127" s="88"/>
      <c r="E127" s="88"/>
      <c r="F127" s="88"/>
      <c r="G127" s="88"/>
      <c r="H127" s="88"/>
      <c r="I127" s="88"/>
      <c r="J127" s="88"/>
      <c r="K127" s="88"/>
      <c r="L127" s="88"/>
      <c r="M127" s="88"/>
      <c r="N127" s="88"/>
      <c r="O127" s="88"/>
      <c r="P127" s="88"/>
      <c r="Q127" s="88"/>
      <c r="R127" s="88"/>
    </row>
  </sheetData>
  <sheetProtection selectLockedCells="1"/>
  <dataConsolidate/>
  <mergeCells count="383">
    <mergeCell ref="H14:I15"/>
    <mergeCell ref="J14:S16"/>
    <mergeCell ref="F16:G16"/>
    <mergeCell ref="H16:I16"/>
    <mergeCell ref="E2:M2"/>
    <mergeCell ref="E4:M4"/>
    <mergeCell ref="D5:N5"/>
    <mergeCell ref="M8:S8"/>
    <mergeCell ref="D9:J9"/>
    <mergeCell ref="N11:P13"/>
    <mergeCell ref="Q11:S13"/>
    <mergeCell ref="A17:A22"/>
    <mergeCell ref="B17:B18"/>
    <mergeCell ref="C17:C18"/>
    <mergeCell ref="D17:D18"/>
    <mergeCell ref="E17:E18"/>
    <mergeCell ref="F17:G18"/>
    <mergeCell ref="A14:A16"/>
    <mergeCell ref="B14:C16"/>
    <mergeCell ref="D14:E14"/>
    <mergeCell ref="F14:G15"/>
    <mergeCell ref="H17:I18"/>
    <mergeCell ref="J17:S17"/>
    <mergeCell ref="J18:S18"/>
    <mergeCell ref="B19:B20"/>
    <mergeCell ref="C19:C20"/>
    <mergeCell ref="D19:D20"/>
    <mergeCell ref="E19:E20"/>
    <mergeCell ref="F19:G20"/>
    <mergeCell ref="H19:I20"/>
    <mergeCell ref="J19:S19"/>
    <mergeCell ref="H24:I25"/>
    <mergeCell ref="J24:S26"/>
    <mergeCell ref="F26:G26"/>
    <mergeCell ref="H26:I26"/>
    <mergeCell ref="J20:S20"/>
    <mergeCell ref="B21:B22"/>
    <mergeCell ref="C21:C22"/>
    <mergeCell ref="D21:D22"/>
    <mergeCell ref="E21:E22"/>
    <mergeCell ref="F21:G22"/>
    <mergeCell ref="H21:I22"/>
    <mergeCell ref="J21:S21"/>
    <mergeCell ref="J22:S22"/>
    <mergeCell ref="A27:A32"/>
    <mergeCell ref="B27:B28"/>
    <mergeCell ref="C27:C28"/>
    <mergeCell ref="D27:D28"/>
    <mergeCell ref="E27:E28"/>
    <mergeCell ref="F27:G28"/>
    <mergeCell ref="A24:A26"/>
    <mergeCell ref="B24:C26"/>
    <mergeCell ref="D24:E24"/>
    <mergeCell ref="F24:G25"/>
    <mergeCell ref="B31:B32"/>
    <mergeCell ref="C31:C32"/>
    <mergeCell ref="D31:D32"/>
    <mergeCell ref="E31:E32"/>
    <mergeCell ref="F31:G32"/>
    <mergeCell ref="H27:I28"/>
    <mergeCell ref="J27:S27"/>
    <mergeCell ref="J28:S28"/>
    <mergeCell ref="B29:B30"/>
    <mergeCell ref="C29:C30"/>
    <mergeCell ref="D29:D30"/>
    <mergeCell ref="E29:E30"/>
    <mergeCell ref="F29:G30"/>
    <mergeCell ref="H29:I30"/>
    <mergeCell ref="J29:S29"/>
    <mergeCell ref="J30:S30"/>
    <mergeCell ref="H31:I32"/>
    <mergeCell ref="J31:S31"/>
    <mergeCell ref="J32:S32"/>
    <mergeCell ref="A37:A42"/>
    <mergeCell ref="B37:B38"/>
    <mergeCell ref="C37:C38"/>
    <mergeCell ref="D37:D38"/>
    <mergeCell ref="E37:E38"/>
    <mergeCell ref="F37:G38"/>
    <mergeCell ref="A33:S33"/>
    <mergeCell ref="A34:A36"/>
    <mergeCell ref="B34:C36"/>
    <mergeCell ref="D34:E34"/>
    <mergeCell ref="F34:G35"/>
    <mergeCell ref="H34:I35"/>
    <mergeCell ref="J34:S36"/>
    <mergeCell ref="F36:G36"/>
    <mergeCell ref="H36:I36"/>
    <mergeCell ref="H37:I38"/>
    <mergeCell ref="J37:S37"/>
    <mergeCell ref="J38:S38"/>
    <mergeCell ref="B39:B40"/>
    <mergeCell ref="C39:C40"/>
    <mergeCell ref="D39:D40"/>
    <mergeCell ref="E39:E40"/>
    <mergeCell ref="F39:G40"/>
    <mergeCell ref="H39:I40"/>
    <mergeCell ref="J39:S39"/>
    <mergeCell ref="H44:I45"/>
    <mergeCell ref="J44:S46"/>
    <mergeCell ref="F46:G46"/>
    <mergeCell ref="H46:I46"/>
    <mergeCell ref="J40:S40"/>
    <mergeCell ref="B41:B42"/>
    <mergeCell ref="C41:C42"/>
    <mergeCell ref="D41:D42"/>
    <mergeCell ref="E41:E42"/>
    <mergeCell ref="F41:G42"/>
    <mergeCell ref="H41:I42"/>
    <mergeCell ref="J41:S41"/>
    <mergeCell ref="J42:S42"/>
    <mergeCell ref="A47:A52"/>
    <mergeCell ref="B47:B48"/>
    <mergeCell ref="C47:C48"/>
    <mergeCell ref="D47:D48"/>
    <mergeCell ref="E47:E48"/>
    <mergeCell ref="F47:G48"/>
    <mergeCell ref="A44:A46"/>
    <mergeCell ref="B44:C46"/>
    <mergeCell ref="D44:E44"/>
    <mergeCell ref="F44:G45"/>
    <mergeCell ref="H47:I48"/>
    <mergeCell ref="J47:S47"/>
    <mergeCell ref="J48:S48"/>
    <mergeCell ref="B49:B50"/>
    <mergeCell ref="C49:C50"/>
    <mergeCell ref="D49:D50"/>
    <mergeCell ref="E49:E50"/>
    <mergeCell ref="F49:G50"/>
    <mergeCell ref="H49:I50"/>
    <mergeCell ref="J49:S49"/>
    <mergeCell ref="J50:S50"/>
    <mergeCell ref="B51:B52"/>
    <mergeCell ref="C51:C52"/>
    <mergeCell ref="D51:D52"/>
    <mergeCell ref="E51:E52"/>
    <mergeCell ref="F51:G52"/>
    <mergeCell ref="H51:I52"/>
    <mergeCell ref="J51:S51"/>
    <mergeCell ref="J52:S52"/>
    <mergeCell ref="A57:A62"/>
    <mergeCell ref="B57:B58"/>
    <mergeCell ref="C57:C58"/>
    <mergeCell ref="D57:D58"/>
    <mergeCell ref="E57:E58"/>
    <mergeCell ref="F57:G58"/>
    <mergeCell ref="A53:S53"/>
    <mergeCell ref="A54:A56"/>
    <mergeCell ref="B54:C56"/>
    <mergeCell ref="D54:E54"/>
    <mergeCell ref="F54:G55"/>
    <mergeCell ref="H54:I55"/>
    <mergeCell ref="J54:S56"/>
    <mergeCell ref="F56:G56"/>
    <mergeCell ref="H56:I56"/>
    <mergeCell ref="H57:I58"/>
    <mergeCell ref="J57:S57"/>
    <mergeCell ref="J58:S58"/>
    <mergeCell ref="B59:B60"/>
    <mergeCell ref="C59:C60"/>
    <mergeCell ref="D59:D60"/>
    <mergeCell ref="E59:E60"/>
    <mergeCell ref="F59:G60"/>
    <mergeCell ref="H59:I60"/>
    <mergeCell ref="J59:S59"/>
    <mergeCell ref="J60:S60"/>
    <mergeCell ref="B61:B62"/>
    <mergeCell ref="C61:C62"/>
    <mergeCell ref="D61:D62"/>
    <mergeCell ref="E61:E62"/>
    <mergeCell ref="F61:G62"/>
    <mergeCell ref="H61:I62"/>
    <mergeCell ref="J61:S61"/>
    <mergeCell ref="J62:S62"/>
    <mergeCell ref="B127:R127"/>
    <mergeCell ref="A64:A66"/>
    <mergeCell ref="B64:C66"/>
    <mergeCell ref="D64:E64"/>
    <mergeCell ref="F64:G65"/>
    <mergeCell ref="H64:I65"/>
    <mergeCell ref="J64:S66"/>
    <mergeCell ref="F66:G66"/>
    <mergeCell ref="H66:I66"/>
    <mergeCell ref="A67:A72"/>
    <mergeCell ref="A123:S123"/>
    <mergeCell ref="C124:E124"/>
    <mergeCell ref="J124:R124"/>
    <mergeCell ref="C125:E125"/>
    <mergeCell ref="J125:R125"/>
    <mergeCell ref="C126:E126"/>
    <mergeCell ref="J126:R126"/>
    <mergeCell ref="J67:S67"/>
    <mergeCell ref="J68:S68"/>
    <mergeCell ref="B69:B70"/>
    <mergeCell ref="C69:C70"/>
    <mergeCell ref="D69:D70"/>
    <mergeCell ref="E69:E70"/>
    <mergeCell ref="F69:G70"/>
    <mergeCell ref="H69:I70"/>
    <mergeCell ref="J69:S69"/>
    <mergeCell ref="J70:S70"/>
    <mergeCell ref="B67:B68"/>
    <mergeCell ref="C67:C68"/>
    <mergeCell ref="D67:D68"/>
    <mergeCell ref="E67:E68"/>
    <mergeCell ref="F67:G68"/>
    <mergeCell ref="H67:I68"/>
    <mergeCell ref="J71:S71"/>
    <mergeCell ref="J72:S72"/>
    <mergeCell ref="A73:S73"/>
    <mergeCell ref="A74:A76"/>
    <mergeCell ref="B74:C76"/>
    <mergeCell ref="D74:E74"/>
    <mergeCell ref="F74:G75"/>
    <mergeCell ref="H74:I75"/>
    <mergeCell ref="J74:S76"/>
    <mergeCell ref="F76:G76"/>
    <mergeCell ref="B71:B72"/>
    <mergeCell ref="C71:C72"/>
    <mergeCell ref="D71:D72"/>
    <mergeCell ref="E71:E72"/>
    <mergeCell ref="F71:G72"/>
    <mergeCell ref="H71:I72"/>
    <mergeCell ref="H76:I76"/>
    <mergeCell ref="A77:A82"/>
    <mergeCell ref="B77:B78"/>
    <mergeCell ref="C77:C78"/>
    <mergeCell ref="D77:D78"/>
    <mergeCell ref="E77:E78"/>
    <mergeCell ref="F77:G78"/>
    <mergeCell ref="H77:I78"/>
    <mergeCell ref="B81:B82"/>
    <mergeCell ref="C81:C82"/>
    <mergeCell ref="J77:S77"/>
    <mergeCell ref="J78:S78"/>
    <mergeCell ref="B79:B80"/>
    <mergeCell ref="C79:C80"/>
    <mergeCell ref="D79:D80"/>
    <mergeCell ref="E79:E80"/>
    <mergeCell ref="F79:G80"/>
    <mergeCell ref="H79:I80"/>
    <mergeCell ref="J79:S79"/>
    <mergeCell ref="J80:S80"/>
    <mergeCell ref="H84:I85"/>
    <mergeCell ref="J84:S86"/>
    <mergeCell ref="F86:G86"/>
    <mergeCell ref="H86:I86"/>
    <mergeCell ref="D81:D82"/>
    <mergeCell ref="E81:E82"/>
    <mergeCell ref="F81:G82"/>
    <mergeCell ref="H81:I82"/>
    <mergeCell ref="J81:S81"/>
    <mergeCell ref="J82:S82"/>
    <mergeCell ref="A87:A92"/>
    <mergeCell ref="B87:B88"/>
    <mergeCell ref="C87:C88"/>
    <mergeCell ref="D87:D88"/>
    <mergeCell ref="E87:E88"/>
    <mergeCell ref="F87:G88"/>
    <mergeCell ref="A84:A86"/>
    <mergeCell ref="B84:C86"/>
    <mergeCell ref="D84:E84"/>
    <mergeCell ref="F84:G85"/>
    <mergeCell ref="B91:B92"/>
    <mergeCell ref="C91:C92"/>
    <mergeCell ref="D91:D92"/>
    <mergeCell ref="E91:E92"/>
    <mergeCell ref="F91:G92"/>
    <mergeCell ref="H87:I88"/>
    <mergeCell ref="J87:S87"/>
    <mergeCell ref="J88:S88"/>
    <mergeCell ref="B89:B90"/>
    <mergeCell ref="C89:C90"/>
    <mergeCell ref="D89:D90"/>
    <mergeCell ref="E89:E90"/>
    <mergeCell ref="F89:G90"/>
    <mergeCell ref="H89:I90"/>
    <mergeCell ref="J89:S89"/>
    <mergeCell ref="J90:S90"/>
    <mergeCell ref="H91:I92"/>
    <mergeCell ref="J91:S91"/>
    <mergeCell ref="J92:S92"/>
    <mergeCell ref="A97:A102"/>
    <mergeCell ref="B97:B98"/>
    <mergeCell ref="C97:C98"/>
    <mergeCell ref="D97:D98"/>
    <mergeCell ref="E97:E98"/>
    <mergeCell ref="F97:G98"/>
    <mergeCell ref="A93:S93"/>
    <mergeCell ref="A94:A96"/>
    <mergeCell ref="B94:C96"/>
    <mergeCell ref="D94:E94"/>
    <mergeCell ref="F94:G95"/>
    <mergeCell ref="H94:I95"/>
    <mergeCell ref="J94:S96"/>
    <mergeCell ref="F96:G96"/>
    <mergeCell ref="H96:I96"/>
    <mergeCell ref="H97:I98"/>
    <mergeCell ref="J97:S97"/>
    <mergeCell ref="J98:S98"/>
    <mergeCell ref="B99:B100"/>
    <mergeCell ref="C99:C100"/>
    <mergeCell ref="D99:D100"/>
    <mergeCell ref="E99:E100"/>
    <mergeCell ref="F99:G100"/>
    <mergeCell ref="H99:I100"/>
    <mergeCell ref="J99:S99"/>
    <mergeCell ref="H104:I105"/>
    <mergeCell ref="J104:S106"/>
    <mergeCell ref="F106:G106"/>
    <mergeCell ref="H106:I106"/>
    <mergeCell ref="J100:S100"/>
    <mergeCell ref="B101:B102"/>
    <mergeCell ref="C101:C102"/>
    <mergeCell ref="D101:D102"/>
    <mergeCell ref="E101:E102"/>
    <mergeCell ref="F101:G102"/>
    <mergeCell ref="H101:I102"/>
    <mergeCell ref="J101:S101"/>
    <mergeCell ref="J102:S102"/>
    <mergeCell ref="A107:A112"/>
    <mergeCell ref="B107:B108"/>
    <mergeCell ref="C107:C108"/>
    <mergeCell ref="D107:D108"/>
    <mergeCell ref="E107:E108"/>
    <mergeCell ref="F107:G108"/>
    <mergeCell ref="A104:A106"/>
    <mergeCell ref="B104:C106"/>
    <mergeCell ref="D104:E104"/>
    <mergeCell ref="F104:G105"/>
    <mergeCell ref="H107:I108"/>
    <mergeCell ref="J107:S107"/>
    <mergeCell ref="J108:S108"/>
    <mergeCell ref="B109:B110"/>
    <mergeCell ref="C109:C110"/>
    <mergeCell ref="D109:D110"/>
    <mergeCell ref="E109:E110"/>
    <mergeCell ref="F109:G110"/>
    <mergeCell ref="H109:I110"/>
    <mergeCell ref="J109:S109"/>
    <mergeCell ref="J110:S110"/>
    <mergeCell ref="B111:B112"/>
    <mergeCell ref="C111:C112"/>
    <mergeCell ref="D111:D112"/>
    <mergeCell ref="E111:E112"/>
    <mergeCell ref="F111:G112"/>
    <mergeCell ref="H111:I112"/>
    <mergeCell ref="J111:S111"/>
    <mergeCell ref="J112:S112"/>
    <mergeCell ref="A117:A122"/>
    <mergeCell ref="B117:B118"/>
    <mergeCell ref="C117:C118"/>
    <mergeCell ref="D117:D118"/>
    <mergeCell ref="E117:E118"/>
    <mergeCell ref="F117:G118"/>
    <mergeCell ref="A113:S113"/>
    <mergeCell ref="A114:A116"/>
    <mergeCell ref="B114:C116"/>
    <mergeCell ref="D114:E114"/>
    <mergeCell ref="F114:G115"/>
    <mergeCell ref="H114:I115"/>
    <mergeCell ref="J114:S116"/>
    <mergeCell ref="F116:G116"/>
    <mergeCell ref="H116:I116"/>
    <mergeCell ref="H117:I118"/>
    <mergeCell ref="J117:S117"/>
    <mergeCell ref="J118:S118"/>
    <mergeCell ref="B119:B120"/>
    <mergeCell ref="C119:C120"/>
    <mergeCell ref="D119:D120"/>
    <mergeCell ref="E119:E120"/>
    <mergeCell ref="F119:G120"/>
    <mergeCell ref="H119:I120"/>
    <mergeCell ref="J119:S119"/>
    <mergeCell ref="J120:S120"/>
    <mergeCell ref="B121:B122"/>
    <mergeCell ref="C121:C122"/>
    <mergeCell ref="D121:D122"/>
    <mergeCell ref="E121:E122"/>
    <mergeCell ref="F121:G122"/>
    <mergeCell ref="H121:I122"/>
    <mergeCell ref="J121:S121"/>
    <mergeCell ref="J122:S122"/>
  </mergeCells>
  <printOptions horizontalCentered="1"/>
  <pageMargins left="0.19685039370078741" right="0.11811023622047245" top="0.27559055118110237" bottom="0.19685039370078741" header="0.19685039370078741" footer="0.19685039370078741"/>
  <pageSetup scale="24" fitToHeight="0" orientation="landscape" cellComments="asDisplayed" r:id="rId1"/>
  <rowBreaks count="5" manualBreakCount="5">
    <brk id="33" max="18" man="1"/>
    <brk id="53" max="18" man="1"/>
    <brk id="73" max="18" man="1"/>
    <brk id="93" max="18" man="1"/>
    <brk id="113"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CONCENTRADO E010 </vt:lpstr>
      <vt:lpstr>'CONCENTRADO E010 '!Área_de_impresión</vt:lpstr>
      <vt:lpstr>'CONCENTRADO E010 '!Títulos_a_imprimir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2018-01-05T22:23:19Z</cp:lastPrinted>
  <dcterms:created xsi:type="dcterms:W3CDTF">2016-12-09T18:35:27Z</dcterms:created>
  <dcterms:modified xsi:type="dcterms:W3CDTF">2018-03-23T17:39:16Z</dcterms:modified>
</cp:coreProperties>
</file>