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3420" yWindow="360" windowWidth="22215" windowHeight="12585"/>
  </bookViews>
  <sheets>
    <sheet name="CONCENTRADO E022" sheetId="1" r:id="rId1"/>
  </sheets>
  <definedNames>
    <definedName name="_xlnm._FilterDatabase" localSheetId="0" hidden="1">'CONCENTRADO E022'!#REF!</definedName>
    <definedName name="_xlnm.Print_Area" localSheetId="0">'CONCENTRADO E022'!$A$1:$S$97</definedName>
    <definedName name="_xlnm.Print_Titles" localSheetId="0">'CONCENTRADO E022'!$1:$13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57" i="1"/>
  <c r="D17"/>
  <c r="D37"/>
  <c r="D47"/>
  <c r="D87"/>
  <c r="D27" l="1"/>
  <c r="E91" l="1"/>
  <c r="E87" s="1"/>
  <c r="D91"/>
  <c r="E77"/>
  <c r="D77"/>
  <c r="D67"/>
  <c r="E67"/>
  <c r="F67" s="1"/>
  <c r="E57"/>
  <c r="H57" s="1"/>
  <c r="D51"/>
  <c r="E51"/>
  <c r="E41"/>
  <c r="F41" s="1"/>
  <c r="D41"/>
  <c r="E39"/>
  <c r="H39" s="1"/>
  <c r="D39"/>
  <c r="H91"/>
  <c r="F91"/>
  <c r="H89"/>
  <c r="F89"/>
  <c r="F87"/>
  <c r="H81"/>
  <c r="F81"/>
  <c r="H79"/>
  <c r="F79"/>
  <c r="F77"/>
  <c r="H71"/>
  <c r="F71"/>
  <c r="H69"/>
  <c r="F69"/>
  <c r="H61"/>
  <c r="F61"/>
  <c r="H59"/>
  <c r="F59"/>
  <c r="H51"/>
  <c r="F51"/>
  <c r="H49"/>
  <c r="F49"/>
  <c r="E47"/>
  <c r="F47" s="1"/>
  <c r="H31"/>
  <c r="F31"/>
  <c r="H29"/>
  <c r="F29"/>
  <c r="E27"/>
  <c r="F27" s="1"/>
  <c r="H21"/>
  <c r="F21"/>
  <c r="H19"/>
  <c r="F19"/>
  <c r="E17"/>
  <c r="F17" s="1"/>
  <c r="H67" l="1"/>
  <c r="F57"/>
  <c r="H87"/>
  <c r="H77"/>
  <c r="H47"/>
  <c r="F39"/>
  <c r="H27"/>
  <c r="H17"/>
  <c r="E37"/>
  <c r="H41"/>
  <c r="F37" l="1"/>
  <c r="H37"/>
</calcChain>
</file>

<file path=xl/sharedStrings.xml><?xml version="1.0" encoding="utf-8"?>
<sst xmlns="http://schemas.openxmlformats.org/spreadsheetml/2006/main" count="206" uniqueCount="74">
  <si>
    <t>COMISION COORDINADORA DE INSTITUTOS NACIONALES DE SALUD</t>
  </si>
  <si>
    <t>Y HOSPITALES DE ALTA ESPECIALIDAD</t>
  </si>
  <si>
    <t>MATRIZ DE INDICADORES PARA RESULTADOS (MIR)</t>
  </si>
  <si>
    <t>Coordinación de Proyectos Estratégicos</t>
  </si>
  <si>
    <t>Clave entidad/unidad:</t>
  </si>
  <si>
    <t>Entidad/unidad:</t>
  </si>
  <si>
    <t>No.
de 
Ind.</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</si>
  <si>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</si>
  <si>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</si>
  <si>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</si>
  <si>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</si>
  <si>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</si>
  <si>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</si>
  <si>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</si>
  <si>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</si>
  <si>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</si>
  <si>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</si>
  <si>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</si>
  <si>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</si>
  <si>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</si>
  <si>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</si>
  <si>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</si>
  <si>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</si>
  <si>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</si>
  <si>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</si>
  <si>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</si>
  <si>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</si>
  <si>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</si>
  <si>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</si>
  <si>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</si>
  <si>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</si>
  <si>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</si>
  <si>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</si>
  <si>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</si>
  <si>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E022</t>
  </si>
  <si>
    <t>"INVESTIGACIÓN Y DESARROLLO TECNOLÓGICO EN SALUD"</t>
  </si>
  <si>
    <t>Porcentaje de artículos científicos publicados de impacto alto
FÓRMULA: VARIABLE1 / VARIABLE2 X 100</t>
  </si>
  <si>
    <t>Artículos científicos de impacto alto publicados en revistas (grupos III a VII) en el periodo</t>
  </si>
  <si>
    <t>Artículos científicos totales publicados en revistas (grupos I a VII) en el periodo</t>
  </si>
  <si>
    <t>Artículos científicos de impacto alto publicados en revistas (grupos III a VII, de acuerdo a la clasificación del Sistema Institucional de Investigadores) en el periodo</t>
  </si>
  <si>
    <t>Número total de investigadores con nombramiento vigente en el Sistema Institucional (D-E-F), más otros investigadores que colaboren con la institución, que sea miembro vigente en el SNI y que no tenga nombramiento de investigador del SII, en el periodo</t>
  </si>
  <si>
    <t>Porcentaje de artículos científicos en colaboración
                                                                                                                                                                                                                                                                                                               FÓRMULA: VARIABLE1 / VARIABLE2 X 100</t>
  </si>
  <si>
    <t xml:space="preserve">Artículos científicos institucionales publicados en revistas (grupos I-VII) realizados en colaboración con otras instituciones que desarrollan investigación en el periodo </t>
  </si>
  <si>
    <t>Total de artículos científicos institucionales publicados por la institución en revistas (grupos I-VII) en el periodo</t>
  </si>
  <si>
    <t>Porcentaje de ocupación de plazas de investigador
                                                                                                                                                                                                                                                                FÓRMULA: VARIABLE1 / VARIABLE2 X 100</t>
  </si>
  <si>
    <t>Promedio de productos por investigador institucional
                                                                                                                                                                                                                                                        FÓRMULA: VARIABLE1 / VARIABLE2</t>
  </si>
  <si>
    <t xml:space="preserve">Productos totales producidos en el periodo </t>
  </si>
  <si>
    <t>Total de Investigadores institucionales vigentes* en el periodo</t>
  </si>
  <si>
    <t xml:space="preserve">        EVALUACIÓN DE CUMPLIMIENTO DE METAS PERÍODO ENERO - DICIEMBRE 2017</t>
  </si>
  <si>
    <t>Proporción de investigadores institucionales
de alto nivel
FÓRMULA: VARIABLE1 / VARIABLE2 X 100</t>
  </si>
  <si>
    <t>Profesionales de la salud que tengan nombramiento vigente de investigador en las categorías D-E-F del SII más investigadores vigentes en el SNI en el año actual</t>
  </si>
  <si>
    <t>Total de investigadores del SII más investigadores vigentes en el SNI en el año actual</t>
  </si>
  <si>
    <t>Promedio de artículos de impacto alto publicados por investigadores institucionales
de alto nivel
FÓRMULA: VARIABLE1 / VARIABLE2</t>
  </si>
  <si>
    <t>Porcentaje del presupuesto federal institucional destinado a investigación científica y desarrollo tecnológico para la salud
                                                                                                               FÓRMULA: VARIABLE1 / VARIABLE2 X 100</t>
  </si>
  <si>
    <t xml:space="preserve">Presupuesto federal institucional destinado a investigación científica y desarrollo tecnológico para la salud, en el año actual </t>
  </si>
  <si>
    <t>Presupuesto federal total institucional en el año actual</t>
  </si>
  <si>
    <t xml:space="preserve">Proporción del presupuesto complementario obtenido para investigación científica y desarrollo tecnológico para la salud
                                                                                                        FÓRMULA: VARIABLE1 / VARIABLE2 X 100 </t>
  </si>
  <si>
    <t xml:space="preserve">Presupuesto complementario destinado a investigación en el año actual </t>
  </si>
  <si>
    <t>Presupuesto federal institucional destinado a investigación en el año actual</t>
  </si>
  <si>
    <t xml:space="preserve">Plazas de investigador ocupadas en el periodo </t>
  </si>
  <si>
    <t>Plazas de investigador autorizadas en el periodo</t>
  </si>
  <si>
    <t>NCA</t>
  </si>
  <si>
    <t>INSTITUTO NACIONAL DE CARDIOLOGÍA IGNACIO CHÁVEZ</t>
  </si>
  <si>
    <t>AL CIERRE DEL PERIODO SE ALCANZÓ EL 70.2% DE ARTÍCULOS CIENTÍFICOS PUBLICADOS EN COLABORACIÓN CON OTRAS INSTITUCIONES CON 118 ARTÍCULOS DE NIVEL  I  A  VII  DE UN TOTAL DE 168; LA PROGRAMACIÓN FUE DEL 42.3%  PARA LA PUBLICACIÓN DE 55 ARTÍCULOS EN COLABORACIÓN DE UN TOTAL DE 130.  ES IMPORTANTE MENCIONAR EL FORTALECIMIENTO EN   LA GESTIÓN DE COLABORACIÓN CON DIVERSAS ENTIDADES ACADÉMICAS HA DERIVADO EN UNA MAYOR PRODUCCIÓN DE ARTÍCULOS CIENTÍFICOS.  EL CUMPLIMIENTO QUE SE ALCANZA ES DEL 166.0%,  SEÑALANDO UN SEMÁFORO EN COLOR ROJO CONFORME AL CRITERIO DE LA SHCP.</t>
  </si>
  <si>
    <t>AL CIERRE DEL EJERCICIO SE ALCANZÓ 98.8% DE LA OCUPACIÓN DE PLAZAS DE INVESTIGADOR CON 79 OCUPADAS DE LAS 80 AUTORIZADAS; LA PROGRAMACIÓN FUE DEL 100.0% POR LO QUE CABE MENCIONAR QUE LA PLAZA DE INVESTIGADOR EMÉRITO CONTINUA VACANTE. EL CUMPLIMIENTO ALCANZADO ES DEL 98.8% SEÑALANDO UN SEMÁFORO EN COLOR VERDE.</t>
  </si>
  <si>
    <t>AL CIERRE DEL EJERCICIO SE OBTUVO UN PROMEDIO DE 1.7 DE ARTÍCULOS DE IMPACTO ALTO  PUBLICADOS POR INVESTIGADORES DE ALTO NIVEL CON  122 DE NIVEL III A VII Y 70 INVESTIGADORES EVALUADOS EN SII MÁS INVESTIGADORES VIGENTES EN EL SNI; EL PROMEDIO PROGRAMADO FUE DE 1.3 CON 90 ARTÍCULOS Y 70 INVESTIGADORES.  CABE MENCIONAR QUE GRAN NÚMERO DE ARTÍCULOS QUE SE ENCONTRABAN EN PRENSA HASTA EL PRIMER SEMESTRE, FUERON PUBLICADOS EN PAPEL O EN LÍNEA, TODOS VALIDADOS EN EL SISTEMA DE LA CCINSHAE.  CONFORME AL CRITERIO DE LA SHCP EL SEMÁFORO SEÑALA COLOR ROJO.</t>
  </si>
  <si>
    <t>DEFINICIÓN DEL INDICADOR</t>
  </si>
  <si>
    <t xml:space="preserve">AL CIERRE DEL EJERCICIO SE OBTUVO 72.6% DE ARTÍCULOS CIENTÍFICOS DE ALTO IMPACTO 122 ARTÍCULOS DE NIVEL III A VII  DE UN  TOTAL DE 168 ARTÍCULOS (GRUPOS  I  AL VII).
DURANTE EL PERIODO DE REPORTE FUE PUBLICADO UN MAYOR NÚMERO DE ARTÍCULOS DE IMPACTO ALTO, ELEVANDO LA CALIDAD DE LOS ARTÍCULOS POR SU DIFUSIÓN A NIVEL INTERNACIONAL; CABE MENCIONAR QUE GRAN NÚMERO DE ARTÍCULOS QUE SE ENCONTRABAN EN PRENSA HASTA EL PRIMER SEMESTRE, FUERON PUBLICADOS EN PAPEL O EN LÍNEA, TODOS VALIDADOS EN EL SISTEMA DE LA CCINSHAE. EL CUMPLIMIENTO DE LA META ES 104.9%  QUE CONFORME AL CRITERIO DE LA SHCP EL SEMÁFORO ES DE COLOR VERDE. </t>
  </si>
  <si>
    <t xml:space="preserve">AL CIERRE DEL EJERCICIO SE ALCANZÓ UN PROMEDIO DE 1.6 PRODUCTOS POR INVESTIGADOR INSTITUCIONAL, CON 203 PRODUCTOS PUBLICADOS Y 128 INVESTIGADORES (102 VIGENTES EN EL SII MÁS 26 INVESTIGADORES EN EL SNI), LA PROGRAMACIÓN FUE DEL PROMEDIO DE 1.6 CON 200 PRODUCTOS Y 127 INVESTIGADORES INSTITUCIONALES VIGENTES. ES IMPORTANTE MENCIONAR QUE FUERON PUBLICADOS 168 ARTÍCULOS, DOS LIBROS Y 33 CAPÍTULOS DE LIBRO. EL CUMPLIMIENTO DE META QUE SE ALCANZA ES DEL 100.0% SEÑALANDO UN SEMÁFORO EN COLOR VERDE DE ACUERDO AL CRITERIO DE LA SHCP. </t>
  </si>
  <si>
    <t>MTRA. LUCÍA RÍOS NÚÑEZ</t>
  </si>
  <si>
    <t>AL CIERRE DEL EJERCICIO SE ALCANZÓ UN ÍNDICE DE INVESTIGADORES DE ALTO NIVEL DEL 54.7  CON 70 INVESTIGADORES DE ALTO NIVEL DE UN TOTAL DE 128, DE ESTOS, 102 ESTÁN EVALUADOS EN EL SII MÁS 26 INVESTIGADORES EN EL SISTEMA NACIONAL DE INVESTIGADORES; LA PROGRAMACIÓN FUE DEL 55.1 CON 70 INVESTIGADORES DE ALTO NIVEL DE UN TOTAL DE 127. EL CUMPLIMIENTO DE LA META ES DEL 99.3%  SEÑALANDO UN SEMÁFORO EN COLOR VERDE CONFORME AL CRITERIO DE LA SHCP.</t>
  </si>
  <si>
    <t>DR. JESÚS VARGAS BARRÓN</t>
  </si>
  <si>
    <t>AL CIERRE DEL EJERCICIO  SE ALCANZÓ EL 209.8% DE PRESUPUESTO COMPLEMENTARIO OBTENIDO PARA INVESTIGACIÓN CON UN PRESUPUESTO COMPLEMENTARIO PARA INVESTIGACIÓN DE $ 27,199,510 CONTRA $ 12,962,498 DE PRESUPUESTO FEDERAL  INSTITUCIONAL PARA INVESTIGACIÓN; LA META PROGRAMADA FUE DE 90.6% CON UN PRESUPUESTO COMPLEMENTARIO PARA INVESTIGACIÓN DE $ 25,572,466 CONTRA UN PRESUPUESTO FEDERAL INSTITUCIONAL PARA INVESTIGACIÓN EN EL PERIODO DE $ 28,226,546, EL COMPORTAMIENTO DE ESTE INDICADOR SE DEBE A LA REDUCCIÓN DE PRESUPUESTO FEDERAL ASIGNADO A ESTE PROGRAMA,  EL RESULTADO ALCANZADO SITÚA AL INDICADOR EN SEMÁFORO DE COLOR ROJO DE ACUERDO AL CRITERIO DE LA SHCP.</t>
  </si>
  <si>
    <t>AL CIERRE DEL EJERCICIO  SE ALCANZÓ EL 4% DE PRESUPUESTO FEDERAL INSTITUCIONAL DESTINADO A INVESTIGACIÓN CON UN PRESUPUESTO FED. INSTITUCIONAL PARA INVESTIGACIÓN DE $ 12,962,498 CONTRA $ 320,528,657 DE PRESUPUESTO FEDERAL TOTAL INSTITUCIONAL; LA META PROGRAMADA FUE DE 6.8% CON UN PRESUPUESTO FEDERAL INSTITUCIONAL EJERCIDO PARA INVESTIGACIÓN DE $ 28,226,546 CONTRA UN PRESUPUESTO FEDERAL TOTAL INSTITUCIONAL EJERCIDO EN EL PERIODO DE $ 418,091,127, EL COMPORTAMIENTO DE ESTE INDICADOR SE DEBE A LA REDUCCIÓN DE PRESUPUESTO FEDERAL ASIGNADO A ESTE PROGRAMA, EL RESULTADO ALCANZADO SITÚA AL INDICADOR EN SEMÁFORO DE COLOR ROJO DE ACUERDO AL CRITERIO DE LA SHCP.</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</si>
</sst>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b/>
      <sz val="26"/>
      <name val="Arial"/>
      <family val="2"/>
    </font>
    <font>
      <b/>
      <sz val="26"/>
      <color theme="1"/>
      <name val="Arial"/>
      <family val="2"/>
    </font>
    <font>
      <b/>
      <sz val="28"/>
      <name val="Arial"/>
      <family val="2"/>
    </font>
    <font>
      <b/>
      <sz val="26"/>
      <name val="Calibri"/>
      <family val="2"/>
      <scheme val="minor"/>
    </font>
    <font>
      <b/>
      <i/>
      <sz val="26"/>
      <name val="Calibri"/>
      <family val="2"/>
      <scheme val="minor"/>
    </font>
    <font>
      <sz val="11"/>
      <name val="Calibri"/>
      <family val="2"/>
      <scheme val="minor"/>
    </font>
    <font>
      <b/>
      <sz val="22"/>
      <name val="Calibri"/>
      <family val="2"/>
      <scheme val="minor"/>
    </font>
    <font>
      <b/>
      <sz val="24"/>
      <name val="Calibri"/>
      <family val="2"/>
      <scheme val="minor"/>
    </font>
    <font>
      <sz val="22"/>
      <name val="Calibri"/>
      <family val="2"/>
      <scheme val="minor"/>
    </font>
    <font>
      <sz val="48"/>
      <name val="Calibri"/>
      <family val="2"/>
      <scheme val="minor"/>
    </font>
    <font>
      <sz val="36"/>
      <name val="Calibri"/>
      <family val="2"/>
      <scheme val="minor"/>
    </font>
    <font>
      <b/>
      <sz val="14"/>
      <name val="Calibri"/>
      <family val="2"/>
      <scheme val="minor"/>
    </font>
    <font>
      <b/>
      <sz val="23"/>
      <name val="Calibri"/>
      <family val="2"/>
      <scheme val="minor"/>
    </font>
    <font>
      <sz val="24"/>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C000"/>
        <bgColor indexed="64"/>
      </patternFill>
    </fill>
    <fill>
      <patternFill patternType="solid">
        <fgColor theme="7" tint="0.59999389629810485"/>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55">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0" fillId="2" borderId="0" xfId="1" applyFont="1" applyFill="1" applyProtection="1"/>
    <xf numFmtId="0" fontId="10" fillId="2" borderId="0" xfId="0" applyFont="1" applyFill="1" applyAlignment="1" applyProtection="1"/>
    <xf numFmtId="0" fontId="7" fillId="0" borderId="0" xfId="1" applyFont="1" applyFill="1" applyBorder="1" applyAlignment="1" applyProtection="1">
      <alignment horizontal="center" vertical="center"/>
    </xf>
    <xf numFmtId="0" fontId="14" fillId="0" borderId="7" xfId="0" applyFont="1" applyFill="1" applyBorder="1" applyAlignment="1" applyProtection="1">
      <alignment horizontal="left" vertical="center" wrapText="1"/>
    </xf>
    <xf numFmtId="0" fontId="16" fillId="0" borderId="9" xfId="0" applyFont="1" applyFill="1" applyBorder="1" applyAlignment="1" applyProtection="1">
      <alignment horizontal="center" vertical="center"/>
    </xf>
    <xf numFmtId="0" fontId="19" fillId="2" borderId="0" xfId="0" applyFont="1" applyFill="1" applyProtection="1"/>
    <xf numFmtId="0" fontId="21" fillId="0" borderId="0" xfId="0" applyFont="1" applyAlignment="1" applyProtection="1"/>
    <xf numFmtId="0" fontId="19" fillId="2" borderId="0" xfId="0" applyFont="1" applyFill="1" applyAlignment="1" applyProtection="1"/>
    <xf numFmtId="0" fontId="25" fillId="4" borderId="6" xfId="0" applyFont="1" applyFill="1" applyBorder="1" applyAlignment="1" applyProtection="1">
      <alignment horizontal="center"/>
    </xf>
    <xf numFmtId="49" fontId="20" fillId="0" borderId="6" xfId="0" applyNumberFormat="1" applyFont="1" applyBorder="1" applyAlignment="1" applyProtection="1">
      <alignment horizontal="center" vertical="center"/>
    </xf>
    <xf numFmtId="3" fontId="18" fillId="0" borderId="0" xfId="0" applyNumberFormat="1" applyFont="1" applyFill="1" applyBorder="1" applyAlignment="1" applyProtection="1">
      <alignment horizontal="center" vertical="center" wrapText="1"/>
      <protection locked="0"/>
    </xf>
    <xf numFmtId="164" fontId="17" fillId="0" borderId="7" xfId="0" applyNumberFormat="1" applyFont="1" applyFill="1" applyBorder="1" applyAlignment="1" applyProtection="1">
      <alignment horizontal="center" vertical="center" wrapText="1"/>
    </xf>
    <xf numFmtId="49" fontId="20" fillId="0" borderId="7" xfId="0" applyNumberFormat="1" applyFont="1" applyFill="1" applyBorder="1" applyAlignment="1" applyProtection="1">
      <alignment horizontal="left" vertical="top" wrapText="1"/>
      <protection locked="0"/>
    </xf>
    <xf numFmtId="49" fontId="20" fillId="0" borderId="5" xfId="0" applyNumberFormat="1" applyFont="1" applyFill="1" applyBorder="1" applyAlignment="1" applyProtection="1">
      <alignment horizontal="left" vertical="top" wrapText="1"/>
      <protection locked="0"/>
    </xf>
    <xf numFmtId="0" fontId="19" fillId="0" borderId="0" xfId="0" applyFont="1" applyProtection="1"/>
    <xf numFmtId="0" fontId="14" fillId="0" borderId="3" xfId="0" applyFont="1" applyFill="1" applyBorder="1" applyAlignment="1" applyProtection="1">
      <alignment horizontal="left" vertical="center" wrapText="1"/>
    </xf>
    <xf numFmtId="0" fontId="14" fillId="0" borderId="11" xfId="0" applyFont="1" applyFill="1" applyBorder="1" applyAlignment="1" applyProtection="1">
      <alignment horizontal="left" vertical="center" wrapText="1"/>
    </xf>
    <xf numFmtId="0" fontId="16" fillId="4" borderId="3" xfId="0" applyFont="1" applyFill="1" applyBorder="1" applyAlignment="1" applyProtection="1">
      <alignment horizontal="center" vertical="center"/>
    </xf>
    <xf numFmtId="0" fontId="16" fillId="4" borderId="8" xfId="0" applyFont="1" applyFill="1" applyBorder="1" applyAlignment="1" applyProtection="1">
      <alignment horizontal="center" vertical="center"/>
    </xf>
    <xf numFmtId="0" fontId="16" fillId="4" borderId="11" xfId="0" applyFont="1" applyFill="1" applyBorder="1" applyAlignment="1" applyProtection="1">
      <alignment horizontal="center" vertical="center"/>
    </xf>
    <xf numFmtId="0" fontId="14" fillId="10" borderId="3" xfId="0" applyFont="1" applyFill="1" applyBorder="1" applyAlignment="1" applyProtection="1">
      <alignment horizontal="left" vertical="center" wrapText="1"/>
    </xf>
    <xf numFmtId="0" fontId="14" fillId="10" borderId="11" xfId="0" applyFont="1" applyFill="1" applyBorder="1" applyAlignment="1" applyProtection="1">
      <alignment horizontal="left" vertical="center" wrapText="1"/>
    </xf>
    <xf numFmtId="3" fontId="18" fillId="10" borderId="3" xfId="0" applyNumberFormat="1" applyFont="1" applyFill="1" applyBorder="1" applyAlignment="1" applyProtection="1">
      <alignment horizontal="center" vertical="center" wrapText="1"/>
    </xf>
    <xf numFmtId="3" fontId="18" fillId="10" borderId="11" xfId="0" applyNumberFormat="1" applyFont="1" applyFill="1" applyBorder="1" applyAlignment="1" applyProtection="1">
      <alignment horizontal="center" vertical="center" wrapText="1"/>
    </xf>
    <xf numFmtId="164" fontId="17" fillId="0" borderId="4" xfId="0" applyNumberFormat="1" applyFont="1" applyFill="1" applyBorder="1" applyAlignment="1" applyProtection="1">
      <alignment horizontal="center" vertical="center" wrapText="1"/>
    </xf>
    <xf numFmtId="164" fontId="17" fillId="0" borderId="5" xfId="0" applyNumberFormat="1" applyFont="1" applyFill="1" applyBorder="1" applyAlignment="1" applyProtection="1">
      <alignment horizontal="center" vertical="center" wrapText="1"/>
    </xf>
    <xf numFmtId="164" fontId="17" fillId="0" borderId="12" xfId="0" applyNumberFormat="1" applyFont="1" applyFill="1" applyBorder="1" applyAlignment="1" applyProtection="1">
      <alignment horizontal="center" vertical="center" wrapText="1"/>
    </xf>
    <xf numFmtId="164" fontId="17" fillId="0" borderId="13" xfId="0" applyNumberFormat="1" applyFont="1" applyFill="1" applyBorder="1" applyAlignment="1" applyProtection="1">
      <alignment horizontal="center" vertical="center" wrapText="1"/>
    </xf>
    <xf numFmtId="49" fontId="20" fillId="0" borderId="15" xfId="0" applyNumberFormat="1" applyFont="1" applyFill="1" applyBorder="1" applyAlignment="1" applyProtection="1">
      <alignment horizontal="left" vertical="top" wrapText="1"/>
    </xf>
    <xf numFmtId="49" fontId="20" fillId="0" borderId="16" xfId="0" applyNumberFormat="1" applyFont="1" applyFill="1" applyBorder="1" applyAlignment="1" applyProtection="1">
      <alignment horizontal="left" vertical="top" wrapText="1"/>
    </xf>
    <xf numFmtId="49" fontId="20" fillId="0" borderId="17" xfId="0" applyNumberFormat="1" applyFont="1" applyFill="1" applyBorder="1" applyAlignment="1" applyProtection="1">
      <alignment horizontal="left" vertical="top" wrapText="1"/>
    </xf>
    <xf numFmtId="0" fontId="7" fillId="0" borderId="3" xfId="1" applyFont="1" applyFill="1" applyBorder="1" applyAlignment="1" applyProtection="1">
      <alignment horizontal="center" vertical="center"/>
    </xf>
    <xf numFmtId="0" fontId="7" fillId="0" borderId="11" xfId="1" applyFont="1" applyFill="1" applyBorder="1" applyAlignment="1" applyProtection="1">
      <alignment horizontal="center" vertical="center"/>
    </xf>
    <xf numFmtId="0" fontId="14" fillId="0" borderId="6" xfId="0" applyFont="1" applyFill="1" applyBorder="1" applyAlignment="1" applyProtection="1">
      <alignment horizontal="left" vertical="center" wrapText="1"/>
    </xf>
    <xf numFmtId="3" fontId="18" fillId="0" borderId="3" xfId="0" applyNumberFormat="1" applyFont="1" applyFill="1" applyBorder="1" applyAlignment="1" applyProtection="1">
      <alignment horizontal="center" vertical="center" wrapText="1"/>
      <protection locked="0"/>
    </xf>
    <xf numFmtId="3" fontId="18" fillId="0" borderId="11" xfId="0" applyNumberFormat="1" applyFont="1" applyFill="1" applyBorder="1" applyAlignment="1" applyProtection="1">
      <alignment horizontal="center" vertical="center" wrapText="1"/>
      <protection locked="0"/>
    </xf>
    <xf numFmtId="164" fontId="17"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21" fillId="0" borderId="15" xfId="0" applyNumberFormat="1" applyFont="1" applyFill="1" applyBorder="1" applyAlignment="1" applyProtection="1">
      <alignment horizontal="left" vertical="top" wrapText="1"/>
      <protection locked="0"/>
    </xf>
    <xf numFmtId="0" fontId="21" fillId="0" borderId="16" xfId="0" applyNumberFormat="1" applyFont="1" applyFill="1" applyBorder="1" applyAlignment="1" applyProtection="1">
      <alignment horizontal="left" vertical="top" wrapText="1"/>
      <protection locked="0"/>
    </xf>
    <xf numFmtId="0" fontId="21" fillId="0" borderId="17" xfId="0" applyNumberFormat="1" applyFont="1" applyFill="1" applyBorder="1" applyAlignment="1" applyProtection="1">
      <alignment horizontal="left" vertical="top" wrapText="1"/>
      <protection locked="0"/>
    </xf>
    <xf numFmtId="0" fontId="15" fillId="0" borderId="6" xfId="0" applyFont="1" applyFill="1" applyBorder="1" applyAlignment="1" applyProtection="1">
      <alignment horizontal="left" vertical="center" wrapText="1"/>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3" fontId="18" fillId="8" borderId="3" xfId="0" applyNumberFormat="1" applyFont="1" applyFill="1" applyBorder="1" applyAlignment="1" applyProtection="1">
      <alignment horizontal="center" vertical="center" wrapText="1"/>
    </xf>
    <xf numFmtId="3" fontId="18" fillId="8" borderId="11" xfId="0" applyNumberFormat="1" applyFont="1" applyFill="1" applyBorder="1" applyAlignment="1" applyProtection="1">
      <alignment horizontal="center" vertical="center" wrapText="1"/>
    </xf>
    <xf numFmtId="0" fontId="7" fillId="7" borderId="3" xfId="1" applyFont="1" applyFill="1" applyBorder="1" applyAlignment="1" applyProtection="1">
      <alignment horizontal="center" vertical="center"/>
    </xf>
    <xf numFmtId="0" fontId="7" fillId="7" borderId="11" xfId="1" applyFont="1" applyFill="1" applyBorder="1" applyAlignment="1" applyProtection="1">
      <alignment horizontal="center" vertical="center"/>
    </xf>
    <xf numFmtId="0" fontId="14" fillId="7" borderId="3" xfId="0" applyFont="1" applyFill="1" applyBorder="1" applyAlignment="1" applyProtection="1">
      <alignment horizontal="left" vertical="center" wrapText="1"/>
    </xf>
    <xf numFmtId="0" fontId="14" fillId="7" borderId="11" xfId="0" applyFont="1" applyFill="1" applyBorder="1" applyAlignment="1" applyProtection="1">
      <alignment horizontal="left" vertical="center" wrapText="1"/>
    </xf>
    <xf numFmtId="3" fontId="18" fillId="7" borderId="3" xfId="0" applyNumberFormat="1" applyFont="1" applyFill="1" applyBorder="1" applyAlignment="1" applyProtection="1">
      <alignment horizontal="center" vertical="center" wrapText="1"/>
    </xf>
    <xf numFmtId="3" fontId="18" fillId="7" borderId="11" xfId="0" applyNumberFormat="1" applyFont="1" applyFill="1" applyBorder="1" applyAlignment="1" applyProtection="1">
      <alignment horizontal="center" vertical="center" wrapText="1"/>
    </xf>
    <xf numFmtId="49" fontId="20" fillId="0" borderId="15" xfId="0" applyNumberFormat="1" applyFont="1" applyFill="1" applyBorder="1" applyAlignment="1" applyProtection="1">
      <alignment horizontal="left" vertical="top" wrapText="1"/>
      <protection locked="0"/>
    </xf>
    <xf numFmtId="49" fontId="20" fillId="0" borderId="16" xfId="0" applyNumberFormat="1" applyFont="1" applyFill="1" applyBorder="1" applyAlignment="1" applyProtection="1">
      <alignment horizontal="left" vertical="top" wrapText="1"/>
      <protection locked="0"/>
    </xf>
    <xf numFmtId="49" fontId="20" fillId="0" borderId="17" xfId="0" applyNumberFormat="1" applyFont="1" applyFill="1" applyBorder="1" applyAlignment="1" applyProtection="1">
      <alignment horizontal="left" vertical="top" wrapText="1"/>
      <protection locked="0"/>
    </xf>
    <xf numFmtId="0" fontId="20" fillId="4" borderId="6" xfId="0" applyFont="1" applyFill="1" applyBorder="1" applyAlignment="1" applyProtection="1">
      <alignment horizontal="center" vertical="center"/>
    </xf>
    <xf numFmtId="0" fontId="25" fillId="4" borderId="6" xfId="0" applyFont="1" applyFill="1" applyBorder="1" applyAlignment="1" applyProtection="1">
      <alignment horizontal="center"/>
    </xf>
    <xf numFmtId="49" fontId="20" fillId="0" borderId="6" xfId="0" applyNumberFormat="1" applyFont="1" applyBorder="1" applyAlignment="1" applyProtection="1">
      <alignment horizontal="center" vertical="center"/>
    </xf>
    <xf numFmtId="0" fontId="7" fillId="8" borderId="6" xfId="1" applyFont="1" applyFill="1" applyBorder="1" applyAlignment="1" applyProtection="1">
      <alignment horizontal="center" vertical="center"/>
    </xf>
    <xf numFmtId="0" fontId="7" fillId="10" borderId="6" xfId="1" applyFont="1" applyFill="1" applyBorder="1" applyAlignment="1" applyProtection="1">
      <alignment horizontal="center" vertical="center"/>
    </xf>
    <xf numFmtId="0" fontId="14" fillId="8" borderId="3" xfId="0" applyFont="1" applyFill="1" applyBorder="1" applyAlignment="1" applyProtection="1">
      <alignment horizontal="left" vertical="center" wrapText="1"/>
    </xf>
    <xf numFmtId="0" fontId="14" fillId="8" borderId="11" xfId="0" applyFont="1" applyFill="1" applyBorder="1" applyAlignment="1" applyProtection="1">
      <alignment horizontal="left" vertical="center" wrapText="1"/>
    </xf>
    <xf numFmtId="3" fontId="18" fillId="8" borderId="3" xfId="0" applyNumberFormat="1" applyFont="1" applyFill="1" applyBorder="1" applyAlignment="1" applyProtection="1">
      <alignment horizontal="center" vertical="center" wrapText="1"/>
      <protection locked="0"/>
    </xf>
    <xf numFmtId="3" fontId="18" fillId="8" borderId="11" xfId="0" applyNumberFormat="1" applyFont="1" applyFill="1" applyBorder="1" applyAlignment="1" applyProtection="1">
      <alignment horizontal="center" vertical="center" wrapText="1"/>
      <protection locked="0"/>
    </xf>
    <xf numFmtId="49" fontId="20" fillId="0" borderId="6" xfId="0" applyNumberFormat="1" applyFont="1" applyFill="1" applyBorder="1" applyAlignment="1" applyProtection="1">
      <alignment horizontal="left" vertical="top" wrapText="1"/>
    </xf>
    <xf numFmtId="0" fontId="12" fillId="2" borderId="0" xfId="0" applyFont="1" applyFill="1" applyAlignment="1" applyProtection="1">
      <alignment horizontal="center"/>
    </xf>
    <xf numFmtId="0" fontId="13" fillId="2" borderId="0" xfId="0" applyFont="1" applyFill="1" applyAlignment="1" applyProtection="1">
      <alignment horizontal="center"/>
    </xf>
    <xf numFmtId="0" fontId="19" fillId="2" borderId="0" xfId="0" applyFont="1" applyFill="1" applyAlignment="1" applyProtection="1">
      <alignment horizontal="center"/>
    </xf>
    <xf numFmtId="0" fontId="12" fillId="2" borderId="1" xfId="0" applyFont="1" applyFill="1" applyBorder="1" applyAlignment="1" applyProtection="1">
      <protection locked="0"/>
    </xf>
    <xf numFmtId="0" fontId="22"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20" fillId="4" borderId="4" xfId="0" applyFont="1" applyFill="1" applyBorder="1" applyAlignment="1" applyProtection="1">
      <alignment horizontal="center" vertical="center"/>
    </xf>
    <xf numFmtId="0" fontId="20" fillId="4" borderId="7" xfId="0" applyFont="1" applyFill="1" applyBorder="1" applyAlignment="1" applyProtection="1">
      <alignment horizontal="center" vertical="center"/>
    </xf>
    <xf numFmtId="0" fontId="20" fillId="4" borderId="9" xfId="0" applyFont="1" applyFill="1" applyBorder="1" applyAlignment="1" applyProtection="1">
      <alignment horizontal="center" vertical="center"/>
    </xf>
    <xf numFmtId="0" fontId="20" fillId="4" borderId="0" xfId="0" applyFont="1" applyFill="1" applyBorder="1" applyAlignment="1" applyProtection="1">
      <alignment horizontal="center" vertical="center"/>
    </xf>
    <xf numFmtId="0" fontId="20" fillId="4" borderId="12" xfId="0" applyFont="1" applyFill="1" applyBorder="1" applyAlignment="1" applyProtection="1">
      <alignment horizontal="center" vertical="center"/>
    </xf>
    <xf numFmtId="0" fontId="20" fillId="4" borderId="14" xfId="0" applyFont="1" applyFill="1" applyBorder="1" applyAlignment="1" applyProtection="1">
      <alignment horizontal="center" vertical="center"/>
    </xf>
    <xf numFmtId="0" fontId="21" fillId="0" borderId="15" xfId="0" applyNumberFormat="1" applyFont="1" applyFill="1" applyBorder="1" applyAlignment="1" applyProtection="1">
      <alignment horizontal="justify" vertical="top" wrapText="1"/>
      <protection locked="0"/>
    </xf>
    <xf numFmtId="0" fontId="21" fillId="0" borderId="16" xfId="0" applyNumberFormat="1" applyFont="1" applyFill="1" applyBorder="1" applyAlignment="1" applyProtection="1">
      <alignment horizontal="justify" vertical="top" wrapText="1"/>
      <protection locked="0"/>
    </xf>
    <xf numFmtId="0" fontId="21" fillId="0" borderId="17" xfId="0" applyNumberFormat="1" applyFont="1" applyFill="1" applyBorder="1" applyAlignment="1" applyProtection="1">
      <alignment horizontal="justify" vertical="top" wrapText="1"/>
      <protection locked="0"/>
    </xf>
    <xf numFmtId="14" fontId="24" fillId="2" borderId="0" xfId="0" applyNumberFormat="1" applyFont="1" applyFill="1" applyAlignment="1" applyProtection="1">
      <alignment horizontal="center"/>
    </xf>
    <xf numFmtId="0" fontId="24" fillId="2" borderId="0" xfId="0" applyFont="1" applyFill="1" applyAlignment="1" applyProtection="1">
      <alignment horizontal="center"/>
    </xf>
    <xf numFmtId="0" fontId="24" fillId="2" borderId="14" xfId="0" applyFont="1" applyFill="1" applyBorder="1" applyAlignment="1" applyProtection="1">
      <alignment horizontal="center"/>
    </xf>
    <xf numFmtId="14" fontId="23" fillId="2" borderId="0" xfId="0" applyNumberFormat="1" applyFont="1" applyFill="1" applyAlignment="1" applyProtection="1">
      <alignment horizontal="center"/>
    </xf>
    <xf numFmtId="0" fontId="19" fillId="2" borderId="14" xfId="0" applyFont="1" applyFill="1" applyBorder="1" applyAlignment="1" applyProtection="1">
      <alignment horizontal="center"/>
    </xf>
    <xf numFmtId="0" fontId="26" fillId="0" borderId="6" xfId="0" applyNumberFormat="1" applyFont="1" applyFill="1" applyBorder="1" applyAlignment="1" applyProtection="1">
      <alignment horizontal="left" vertical="top" wrapText="1"/>
      <protection locked="0"/>
    </xf>
    <xf numFmtId="0" fontId="20" fillId="0" borderId="6" xfId="0" applyNumberFormat="1" applyFont="1" applyFill="1" applyBorder="1" applyAlignment="1" applyProtection="1">
      <alignment horizontal="left" vertical="top" wrapText="1"/>
      <protection locked="0"/>
    </xf>
    <xf numFmtId="49" fontId="21" fillId="0" borderId="6" xfId="0" applyNumberFormat="1" applyFont="1" applyFill="1" applyBorder="1" applyAlignment="1" applyProtection="1">
      <alignment horizontal="left" vertical="top" wrapText="1"/>
      <protection locked="0"/>
    </xf>
    <xf numFmtId="49" fontId="20" fillId="0" borderId="6" xfId="0" applyNumberFormat="1" applyFont="1" applyFill="1" applyBorder="1" applyAlignment="1" applyProtection="1">
      <alignment horizontal="left" vertical="top" wrapText="1"/>
      <protection locked="0"/>
    </xf>
    <xf numFmtId="3" fontId="18" fillId="10" borderId="3" xfId="0" applyNumberFormat="1" applyFont="1" applyFill="1" applyBorder="1" applyAlignment="1" applyProtection="1">
      <alignment horizontal="center" vertical="center" wrapText="1"/>
      <protection locked="0"/>
    </xf>
    <xf numFmtId="3" fontId="18" fillId="10" borderId="11" xfId="0" applyNumberFormat="1" applyFont="1" applyFill="1" applyBorder="1" applyAlignment="1" applyProtection="1">
      <alignment horizontal="center" vertical="center" wrapText="1"/>
      <protection locked="0"/>
    </xf>
    <xf numFmtId="0" fontId="11" fillId="0" borderId="7" xfId="0" applyFont="1" applyBorder="1" applyAlignment="1" applyProtection="1">
      <alignment horizontal="center" vertical="center" wrapText="1"/>
    </xf>
    <xf numFmtId="0" fontId="11" fillId="0" borderId="7" xfId="0" applyFont="1" applyBorder="1" applyAlignment="1" applyProtection="1">
      <alignment horizontal="center" vertical="center"/>
    </xf>
    <xf numFmtId="0" fontId="17" fillId="0" borderId="7" xfId="0" applyFont="1" applyBorder="1" applyAlignment="1" applyProtection="1">
      <alignment horizontal="center" vertical="center" wrapText="1"/>
    </xf>
    <xf numFmtId="0" fontId="17" fillId="0" borderId="7" xfId="0" applyFont="1" applyBorder="1" applyAlignment="1" applyProtection="1">
      <alignment horizontal="center" vertical="center"/>
    </xf>
    <xf numFmtId="0" fontId="11" fillId="6" borderId="0" xfId="0" applyFont="1" applyFill="1" applyAlignment="1" applyProtection="1">
      <alignment horizontal="center" vertical="center" wrapText="1"/>
    </xf>
    <xf numFmtId="0" fontId="11"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4" fillId="0" borderId="3"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164" fontId="17" fillId="0" borderId="3" xfId="0" applyNumberFormat="1" applyFont="1" applyFill="1" applyBorder="1" applyAlignment="1" applyProtection="1">
      <alignment horizontal="center" vertical="center" wrapText="1"/>
    </xf>
    <xf numFmtId="164" fontId="17" fillId="0" borderId="11" xfId="0" applyNumberFormat="1" applyFont="1" applyFill="1" applyBorder="1" applyAlignment="1" applyProtection="1">
      <alignment horizontal="center" vertical="center" wrapText="1"/>
    </xf>
    <xf numFmtId="164" fontId="17" fillId="2" borderId="4" xfId="0" applyNumberFormat="1" applyFont="1" applyFill="1" applyBorder="1" applyAlignment="1" applyProtection="1">
      <alignment horizontal="center" vertical="center" wrapText="1"/>
    </xf>
    <xf numFmtId="164" fontId="17" fillId="2" borderId="5" xfId="0" applyNumberFormat="1" applyFont="1" applyFill="1" applyBorder="1" applyAlignment="1" applyProtection="1">
      <alignment horizontal="center" vertical="center" wrapText="1"/>
    </xf>
    <xf numFmtId="164" fontId="17" fillId="2" borderId="12" xfId="0" applyNumberFormat="1" applyFont="1" applyFill="1" applyBorder="1" applyAlignment="1" applyProtection="1">
      <alignment horizontal="center" vertical="center" wrapText="1"/>
    </xf>
    <xf numFmtId="164" fontId="17" fillId="2" borderId="13" xfId="0" applyNumberFormat="1" applyFont="1" applyFill="1" applyBorder="1" applyAlignment="1" applyProtection="1">
      <alignment horizontal="center" vertical="center" wrapText="1"/>
    </xf>
    <xf numFmtId="0" fontId="7" fillId="10" borderId="3" xfId="1" applyFont="1" applyFill="1" applyBorder="1" applyAlignment="1" applyProtection="1">
      <alignment horizontal="center" vertical="center"/>
    </xf>
    <xf numFmtId="0" fontId="7" fillId="10" borderId="11" xfId="1" applyFont="1" applyFill="1" applyBorder="1" applyAlignment="1" applyProtection="1">
      <alignment horizontal="center" vertical="center"/>
    </xf>
    <xf numFmtId="0" fontId="20" fillId="0" borderId="0" xfId="0" applyFont="1" applyAlignment="1" applyProtection="1">
      <alignment horizontal="center"/>
    </xf>
    <xf numFmtId="0" fontId="11" fillId="0" borderId="0" xfId="0" applyFont="1" applyAlignment="1" applyProtection="1">
      <alignment horizontal="center"/>
    </xf>
    <xf numFmtId="0" fontId="17" fillId="0" borderId="0" xfId="0" applyFont="1" applyAlignment="1" applyProtection="1">
      <alignment horizontal="center"/>
    </xf>
    <xf numFmtId="0" fontId="9" fillId="0" borderId="14" xfId="0" applyFont="1" applyFill="1" applyBorder="1" applyAlignment="1" applyProtection="1">
      <alignment horizontal="center"/>
      <protection locked="0"/>
    </xf>
    <xf numFmtId="0" fontId="27" fillId="0" borderId="14" xfId="0" applyFont="1" applyFill="1" applyBorder="1" applyAlignment="1" applyProtection="1">
      <alignment horizontal="center"/>
      <protection locked="0"/>
    </xf>
    <xf numFmtId="0" fontId="15" fillId="7" borderId="3"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3" fontId="18" fillId="7" borderId="3" xfId="0" applyNumberFormat="1" applyFont="1" applyFill="1" applyBorder="1" applyAlignment="1" applyProtection="1">
      <alignment horizontal="center" vertical="center" wrapText="1"/>
      <protection locked="0"/>
    </xf>
    <xf numFmtId="3" fontId="18" fillId="7" borderId="11" xfId="0" applyNumberFormat="1" applyFont="1" applyFill="1" applyBorder="1" applyAlignment="1" applyProtection="1">
      <alignment horizontal="center" vertical="center" wrapText="1"/>
      <protection locked="0"/>
    </xf>
    <xf numFmtId="0" fontId="14" fillId="8" borderId="6" xfId="0" applyFont="1" applyFill="1" applyBorder="1" applyAlignment="1" applyProtection="1">
      <alignment horizontal="left" vertical="center" wrapText="1"/>
    </xf>
    <xf numFmtId="0" fontId="4" fillId="3" borderId="6" xfId="0" applyFont="1" applyFill="1" applyBorder="1" applyAlignment="1" applyProtection="1">
      <alignment horizontal="center" vertical="center" wrapText="1"/>
    </xf>
    <xf numFmtId="3" fontId="18" fillId="0" borderId="6" xfId="0" applyNumberFormat="1" applyFont="1" applyFill="1" applyBorder="1" applyAlignment="1" applyProtection="1">
      <alignment horizontal="center" vertical="center" wrapText="1"/>
      <protection locked="0"/>
    </xf>
    <xf numFmtId="0" fontId="4" fillId="0" borderId="6" xfId="1" applyFont="1" applyFill="1" applyBorder="1" applyAlignment="1" applyProtection="1">
      <alignment horizontal="center" vertical="center" wrapText="1"/>
    </xf>
    <xf numFmtId="164" fontId="17" fillId="2" borderId="6" xfId="0" applyNumberFormat="1" applyFont="1" applyFill="1" applyBorder="1" applyAlignment="1" applyProtection="1">
      <alignment horizontal="center" vertical="center" wrapText="1"/>
    </xf>
    <xf numFmtId="0" fontId="7" fillId="9" borderId="3" xfId="1" applyFont="1" applyFill="1" applyBorder="1" applyAlignment="1" applyProtection="1">
      <alignment horizontal="center" vertical="center"/>
    </xf>
    <xf numFmtId="0" fontId="7" fillId="9" borderId="11" xfId="1" applyFont="1" applyFill="1" applyBorder="1" applyAlignment="1" applyProtection="1">
      <alignment horizontal="center" vertical="center"/>
    </xf>
    <xf numFmtId="0" fontId="14" fillId="9" borderId="3" xfId="0" applyFont="1" applyFill="1" applyBorder="1" applyAlignment="1" applyProtection="1">
      <alignment horizontal="left" vertical="center" wrapText="1"/>
    </xf>
    <xf numFmtId="0" fontId="14" fillId="9" borderId="11" xfId="0" applyFont="1" applyFill="1" applyBorder="1" applyAlignment="1" applyProtection="1">
      <alignment horizontal="left" vertical="center" wrapText="1"/>
    </xf>
    <xf numFmtId="3" fontId="18" fillId="9" borderId="3" xfId="0" applyNumberFormat="1" applyFont="1" applyFill="1" applyBorder="1" applyAlignment="1" applyProtection="1">
      <alignment horizontal="center" vertical="center" wrapText="1"/>
      <protection locked="0"/>
    </xf>
    <xf numFmtId="3" fontId="18" fillId="9" borderId="11" xfId="0" applyNumberFormat="1" applyFont="1" applyFill="1" applyBorder="1" applyAlignment="1" applyProtection="1">
      <alignment horizontal="center" vertical="center" wrapText="1"/>
      <protection locked="0"/>
    </xf>
    <xf numFmtId="0" fontId="14" fillId="9" borderId="6" xfId="0" applyFont="1" applyFill="1" applyBorder="1" applyAlignment="1" applyProtection="1">
      <alignment horizontal="left" vertical="center" wrapText="1"/>
    </xf>
  </cellXfs>
  <cellStyles count="2">
    <cellStyle name="Normal" xfId="0" builtinId="0"/>
    <cellStyle name="Normal 2" xfId="1"/>
  </cellStyles>
  <dxfs count="0"/>
  <tableStyles count="0" defaultTableStyle="TableStyleMedium2" defaultPivotStyle="PivotStyleLight16"/>
  <colors>
    <mruColors>
      <color rgb="FF00FF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97"/>
  <sheetViews>
    <sheetView tabSelected="1" view="pageBreakPreview" zoomScale="40" zoomScaleNormal="40" zoomScaleSheetLayoutView="40" zoomScalePageLayoutView="40" workbookViewId="0">
      <selection activeCell="J62" sqref="J62:S62"/>
    </sheetView>
  </sheetViews>
  <sheetFormatPr baseColWidth="10" defaultRowHeight="15"/>
  <cols>
    <col min="1" max="1" width="10.5703125" style="5" customWidth="1"/>
    <col min="2" max="2" width="26.5703125" style="5" customWidth="1"/>
    <col min="3" max="3" width="102.85546875" style="5" customWidth="1"/>
    <col min="4" max="4" width="41.5703125" style="28" customWidth="1"/>
    <col min="5" max="5" width="41" style="28" customWidth="1"/>
    <col min="6" max="6" width="13.7109375" style="28" customWidth="1"/>
    <col min="7" max="7" width="24.5703125" style="28" customWidth="1"/>
    <col min="8" max="8" width="13.7109375" style="28" customWidth="1"/>
    <col min="9" max="9" width="25.28515625" style="28" customWidth="1"/>
    <col min="10" max="19" width="24.7109375" style="28"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19"/>
      <c r="E1" s="19"/>
      <c r="F1" s="19"/>
      <c r="G1" s="19"/>
      <c r="H1" s="19"/>
      <c r="I1" s="19"/>
      <c r="J1" s="19"/>
      <c r="K1" s="19"/>
      <c r="L1" s="19"/>
      <c r="M1" s="19"/>
      <c r="N1" s="19"/>
      <c r="O1" s="19"/>
      <c r="P1" s="19"/>
      <c r="Q1" s="19"/>
      <c r="R1" s="19"/>
      <c r="S1" s="19"/>
    </row>
    <row r="2" spans="1:19" ht="27.75">
      <c r="A2" s="1" t="s">
        <v>1</v>
      </c>
      <c r="B2" s="2"/>
      <c r="C2" s="3"/>
      <c r="D2" s="19"/>
      <c r="E2" s="81" t="s">
        <v>2</v>
      </c>
      <c r="F2" s="81"/>
      <c r="G2" s="81"/>
      <c r="H2" s="81"/>
      <c r="I2" s="81"/>
      <c r="J2" s="81"/>
      <c r="K2" s="81"/>
      <c r="L2" s="81"/>
      <c r="M2" s="81"/>
      <c r="N2" s="19"/>
      <c r="O2" s="19"/>
      <c r="P2" s="19"/>
      <c r="Q2" s="19"/>
      <c r="R2" s="19"/>
      <c r="S2" s="19"/>
    </row>
    <row r="3" spans="1:19">
      <c r="A3" s="4"/>
      <c r="B3" s="4"/>
      <c r="C3" s="4"/>
      <c r="D3" s="19"/>
      <c r="E3" s="19"/>
      <c r="F3" s="19"/>
      <c r="G3" s="19"/>
      <c r="H3" s="19"/>
      <c r="I3" s="19"/>
      <c r="J3" s="19"/>
      <c r="K3" s="19"/>
      <c r="L3" s="19"/>
      <c r="M3" s="19"/>
      <c r="N3" s="19"/>
      <c r="O3" s="19"/>
      <c r="P3" s="19"/>
      <c r="Q3" s="19"/>
      <c r="R3" s="19"/>
      <c r="S3" s="19"/>
    </row>
    <row r="4" spans="1:19" ht="31.5">
      <c r="A4" s="6" t="s">
        <v>3</v>
      </c>
      <c r="B4" s="7"/>
      <c r="C4" s="4"/>
      <c r="D4" s="19"/>
      <c r="E4" s="134"/>
      <c r="F4" s="134"/>
      <c r="G4" s="134"/>
      <c r="H4" s="134"/>
      <c r="I4" s="134"/>
      <c r="J4" s="134"/>
      <c r="K4" s="134"/>
      <c r="L4" s="134"/>
      <c r="M4" s="134"/>
      <c r="N4" s="20"/>
      <c r="O4" s="19"/>
      <c r="P4" s="19"/>
      <c r="Q4" s="19"/>
      <c r="R4" s="19"/>
      <c r="S4" s="19"/>
    </row>
    <row r="5" spans="1:19" ht="27.75">
      <c r="A5" s="4"/>
      <c r="B5" s="4"/>
      <c r="C5" s="4"/>
      <c r="D5" s="82" t="s">
        <v>48</v>
      </c>
      <c r="E5" s="82"/>
      <c r="F5" s="82"/>
      <c r="G5" s="82"/>
      <c r="H5" s="82"/>
      <c r="I5" s="82"/>
      <c r="J5" s="82"/>
      <c r="K5" s="82"/>
      <c r="L5" s="82"/>
      <c r="M5" s="82"/>
      <c r="N5" s="82"/>
      <c r="O5" s="19"/>
      <c r="P5" s="19"/>
      <c r="Q5" s="19"/>
      <c r="R5" s="19"/>
      <c r="S5" s="19"/>
    </row>
    <row r="6" spans="1:19">
      <c r="A6" s="4"/>
      <c r="B6" s="4"/>
      <c r="C6" s="4"/>
      <c r="D6" s="19"/>
      <c r="E6" s="19"/>
      <c r="F6" s="19"/>
      <c r="G6" s="19"/>
      <c r="H6" s="19"/>
      <c r="I6" s="19"/>
      <c r="J6" s="19"/>
      <c r="K6" s="19"/>
      <c r="L6" s="19"/>
      <c r="M6" s="19"/>
      <c r="N6" s="19"/>
      <c r="O6" s="19"/>
      <c r="P6" s="19"/>
      <c r="Q6" s="19"/>
      <c r="R6" s="19"/>
      <c r="S6" s="19"/>
    </row>
    <row r="7" spans="1:19" ht="21" thickBot="1">
      <c r="A7" s="4"/>
      <c r="B7" s="4"/>
      <c r="C7" s="6" t="s">
        <v>4</v>
      </c>
      <c r="D7" s="8" t="s">
        <v>61</v>
      </c>
      <c r="E7" s="19"/>
      <c r="F7" s="19"/>
      <c r="G7" s="19"/>
      <c r="H7" s="19"/>
      <c r="I7" s="19"/>
      <c r="J7" s="19"/>
      <c r="K7" s="19"/>
      <c r="L7" s="19"/>
      <c r="M7" s="19"/>
      <c r="N7" s="19"/>
      <c r="O7" s="19"/>
      <c r="P7" s="19"/>
      <c r="Q7" s="19"/>
      <c r="R7" s="19"/>
      <c r="S7" s="19"/>
    </row>
    <row r="8" spans="1:19">
      <c r="A8" s="4"/>
      <c r="B8" s="4"/>
      <c r="C8" s="7"/>
      <c r="D8" s="9"/>
      <c r="E8" s="19"/>
      <c r="F8" s="19"/>
      <c r="G8" s="19"/>
      <c r="H8" s="19"/>
      <c r="I8" s="19"/>
      <c r="J8" s="19"/>
      <c r="K8" s="19"/>
      <c r="L8" s="19"/>
      <c r="M8" s="83"/>
      <c r="N8" s="83"/>
      <c r="O8" s="83"/>
      <c r="P8" s="83"/>
      <c r="Q8" s="83"/>
      <c r="R8" s="83"/>
      <c r="S8" s="83"/>
    </row>
    <row r="9" spans="1:19" ht="28.5" customHeight="1" thickBot="1">
      <c r="A9" s="4"/>
      <c r="B9" s="4"/>
      <c r="C9" s="6" t="s">
        <v>5</v>
      </c>
      <c r="D9" s="84" t="s">
        <v>62</v>
      </c>
      <c r="E9" s="85"/>
      <c r="F9" s="85"/>
      <c r="G9" s="85"/>
      <c r="H9" s="85"/>
      <c r="I9" s="85"/>
      <c r="J9" s="85"/>
      <c r="K9" s="19"/>
      <c r="L9" s="19"/>
      <c r="M9" s="21"/>
      <c r="N9" s="21"/>
      <c r="O9" s="21"/>
      <c r="P9" s="21"/>
      <c r="Q9" s="21"/>
      <c r="R9" s="21"/>
      <c r="S9" s="21"/>
    </row>
    <row r="10" spans="1:19">
      <c r="A10" s="4"/>
      <c r="B10" s="7"/>
      <c r="C10" s="4"/>
      <c r="D10" s="19"/>
      <c r="E10" s="19"/>
      <c r="F10" s="19"/>
      <c r="G10" s="19"/>
      <c r="H10" s="19"/>
      <c r="I10" s="19"/>
      <c r="J10" s="19"/>
      <c r="K10" s="19"/>
      <c r="L10" s="19"/>
      <c r="M10" s="19"/>
      <c r="N10" s="19"/>
      <c r="O10" s="19"/>
      <c r="P10" s="19"/>
      <c r="Q10" s="19"/>
      <c r="R10" s="19"/>
      <c r="S10" s="19"/>
    </row>
    <row r="11" spans="1:19" ht="37.5" customHeight="1">
      <c r="A11" s="10"/>
      <c r="B11" s="14" t="s">
        <v>34</v>
      </c>
      <c r="C11" s="15" t="s">
        <v>35</v>
      </c>
      <c r="D11" s="19"/>
      <c r="E11" s="19"/>
      <c r="F11" s="19"/>
      <c r="G11" s="19"/>
      <c r="H11" s="19"/>
      <c r="I11" s="19"/>
      <c r="J11" s="19"/>
      <c r="K11" s="19"/>
      <c r="L11" s="19"/>
      <c r="M11" s="19"/>
      <c r="N11" s="107"/>
      <c r="O11" s="83"/>
      <c r="P11" s="83"/>
      <c r="Q11" s="104"/>
      <c r="R11" s="105"/>
      <c r="S11" s="105"/>
    </row>
    <row r="12" spans="1:19" ht="30" customHeight="1">
      <c r="A12" s="10"/>
      <c r="B12" s="11"/>
      <c r="C12" s="11"/>
      <c r="D12" s="19"/>
      <c r="E12" s="19"/>
      <c r="F12" s="19"/>
      <c r="G12" s="19"/>
      <c r="H12" s="19"/>
      <c r="I12" s="19"/>
      <c r="J12" s="19"/>
      <c r="K12" s="19"/>
      <c r="L12" s="19"/>
      <c r="M12" s="19"/>
      <c r="N12" s="83"/>
      <c r="O12" s="83"/>
      <c r="P12" s="83"/>
      <c r="Q12" s="105"/>
      <c r="R12" s="105"/>
      <c r="S12" s="105"/>
    </row>
    <row r="13" spans="1:19" ht="15" customHeight="1">
      <c r="A13" s="4"/>
      <c r="B13" s="4"/>
      <c r="C13" s="4"/>
      <c r="D13" s="19"/>
      <c r="E13" s="19"/>
      <c r="F13" s="19"/>
      <c r="G13" s="19"/>
      <c r="H13" s="19"/>
      <c r="I13" s="19"/>
      <c r="J13" s="19"/>
      <c r="K13" s="19"/>
      <c r="L13" s="19"/>
      <c r="M13" s="19"/>
      <c r="N13" s="108"/>
      <c r="O13" s="108"/>
      <c r="P13" s="108"/>
      <c r="Q13" s="106"/>
      <c r="R13" s="106"/>
      <c r="S13" s="106"/>
    </row>
    <row r="14" spans="1:19" ht="30" customHeight="1">
      <c r="A14" s="86" t="s">
        <v>6</v>
      </c>
      <c r="B14" s="89" t="s">
        <v>66</v>
      </c>
      <c r="C14" s="90"/>
      <c r="D14" s="72" t="s">
        <v>7</v>
      </c>
      <c r="E14" s="72"/>
      <c r="F14" s="72" t="s">
        <v>8</v>
      </c>
      <c r="G14" s="72"/>
      <c r="H14" s="72"/>
      <c r="I14" s="72"/>
      <c r="J14" s="95" t="s">
        <v>9</v>
      </c>
      <c r="K14" s="96"/>
      <c r="L14" s="96"/>
      <c r="M14" s="96"/>
      <c r="N14" s="96"/>
      <c r="O14" s="96"/>
      <c r="P14" s="96"/>
      <c r="Q14" s="96"/>
      <c r="R14" s="96"/>
      <c r="S14" s="96"/>
    </row>
    <row r="15" spans="1:19" ht="30" customHeight="1">
      <c r="A15" s="87"/>
      <c r="B15" s="91"/>
      <c r="C15" s="92"/>
      <c r="D15" s="22" t="s">
        <v>10</v>
      </c>
      <c r="E15" s="22" t="s">
        <v>11</v>
      </c>
      <c r="F15" s="72" t="s">
        <v>12</v>
      </c>
      <c r="G15" s="72"/>
      <c r="H15" s="72" t="s">
        <v>13</v>
      </c>
      <c r="I15" s="72"/>
      <c r="J15" s="97"/>
      <c r="K15" s="98"/>
      <c r="L15" s="98"/>
      <c r="M15" s="98"/>
      <c r="N15" s="98"/>
      <c r="O15" s="98"/>
      <c r="P15" s="98"/>
      <c r="Q15" s="98"/>
      <c r="R15" s="98"/>
      <c r="S15" s="98"/>
    </row>
    <row r="16" spans="1:19" ht="30" customHeight="1">
      <c r="A16" s="88"/>
      <c r="B16" s="93"/>
      <c r="C16" s="94"/>
      <c r="D16" s="23" t="s">
        <v>14</v>
      </c>
      <c r="E16" s="23" t="s">
        <v>15</v>
      </c>
      <c r="F16" s="73" t="s">
        <v>16</v>
      </c>
      <c r="G16" s="73"/>
      <c r="H16" s="73" t="s">
        <v>17</v>
      </c>
      <c r="I16" s="73"/>
      <c r="J16" s="99"/>
      <c r="K16" s="100"/>
      <c r="L16" s="100"/>
      <c r="M16" s="100"/>
      <c r="N16" s="100"/>
      <c r="O16" s="100"/>
      <c r="P16" s="100"/>
      <c r="Q16" s="100"/>
      <c r="R16" s="100"/>
      <c r="S16" s="100"/>
    </row>
    <row r="17" spans="1:19" ht="68.25" customHeight="1">
      <c r="A17" s="31">
        <v>1</v>
      </c>
      <c r="B17" s="51" t="s">
        <v>18</v>
      </c>
      <c r="C17" s="124" t="s">
        <v>49</v>
      </c>
      <c r="D17" s="126">
        <f>IF(D21=0,0,ROUND(D19/D21*100,1))</f>
        <v>55.1</v>
      </c>
      <c r="E17" s="126">
        <f>IF(E21=0,0,ROUND(E19/E21*100,1))</f>
        <v>54.7</v>
      </c>
      <c r="F17" s="38">
        <f>E17-D17</f>
        <v>-0.39999999999999858</v>
      </c>
      <c r="G17" s="39"/>
      <c r="H17" s="128">
        <f>IF(D17=0,0,ROUND(E17/D17*100,1))</f>
        <v>99.3</v>
      </c>
      <c r="I17" s="129"/>
      <c r="J17" s="42" t="s">
        <v>27</v>
      </c>
      <c r="K17" s="43"/>
      <c r="L17" s="43"/>
      <c r="M17" s="43"/>
      <c r="N17" s="43"/>
      <c r="O17" s="43"/>
      <c r="P17" s="43"/>
      <c r="Q17" s="43"/>
      <c r="R17" s="43"/>
      <c r="S17" s="44"/>
    </row>
    <row r="18" spans="1:19" ht="175.5" customHeight="1">
      <c r="A18" s="32"/>
      <c r="B18" s="52"/>
      <c r="C18" s="125"/>
      <c r="D18" s="127"/>
      <c r="E18" s="127"/>
      <c r="F18" s="40"/>
      <c r="G18" s="41"/>
      <c r="H18" s="130"/>
      <c r="I18" s="131"/>
      <c r="J18" s="101" t="s">
        <v>70</v>
      </c>
      <c r="K18" s="102"/>
      <c r="L18" s="102"/>
      <c r="M18" s="102"/>
      <c r="N18" s="102"/>
      <c r="O18" s="102"/>
      <c r="P18" s="102"/>
      <c r="Q18" s="102"/>
      <c r="R18" s="102"/>
      <c r="S18" s="103"/>
    </row>
    <row r="19" spans="1:19" ht="39.75" customHeight="1">
      <c r="A19" s="32"/>
      <c r="B19" s="62" t="s">
        <v>19</v>
      </c>
      <c r="C19" s="139" t="s">
        <v>50</v>
      </c>
      <c r="D19" s="141">
        <v>70</v>
      </c>
      <c r="E19" s="141">
        <v>70</v>
      </c>
      <c r="F19" s="38">
        <f t="shared" ref="F19" si="0">E19-D19</f>
        <v>0</v>
      </c>
      <c r="G19" s="39"/>
      <c r="H19" s="38">
        <f t="shared" ref="H19" si="1">IF(D19=0,0,ROUND(E19/D19*100,1))</f>
        <v>100</v>
      </c>
      <c r="I19" s="39"/>
      <c r="J19" s="42" t="s">
        <v>33</v>
      </c>
      <c r="K19" s="43"/>
      <c r="L19" s="43"/>
      <c r="M19" s="43"/>
      <c r="N19" s="43"/>
      <c r="O19" s="43"/>
      <c r="P19" s="43"/>
      <c r="Q19" s="43"/>
      <c r="R19" s="43"/>
      <c r="S19" s="44"/>
    </row>
    <row r="20" spans="1:19" ht="174" customHeight="1">
      <c r="A20" s="32"/>
      <c r="B20" s="63"/>
      <c r="C20" s="140"/>
      <c r="D20" s="142"/>
      <c r="E20" s="142"/>
      <c r="F20" s="40"/>
      <c r="G20" s="41"/>
      <c r="H20" s="40"/>
      <c r="I20" s="41"/>
      <c r="J20" s="68"/>
      <c r="K20" s="69"/>
      <c r="L20" s="69"/>
      <c r="M20" s="69"/>
      <c r="N20" s="69"/>
      <c r="O20" s="69"/>
      <c r="P20" s="69"/>
      <c r="Q20" s="69"/>
      <c r="R20" s="69"/>
      <c r="S20" s="70"/>
    </row>
    <row r="21" spans="1:19" ht="36" customHeight="1">
      <c r="A21" s="32"/>
      <c r="B21" s="148" t="s">
        <v>20</v>
      </c>
      <c r="C21" s="150" t="s">
        <v>51</v>
      </c>
      <c r="D21" s="152">
        <v>127</v>
      </c>
      <c r="E21" s="152">
        <v>128</v>
      </c>
      <c r="F21" s="38">
        <f>E21-D21</f>
        <v>1</v>
      </c>
      <c r="G21" s="39"/>
      <c r="H21" s="38">
        <f>IF(D21=0,0,ROUND(E21/D21*100,1))</f>
        <v>100.8</v>
      </c>
      <c r="I21" s="39"/>
      <c r="J21" s="42" t="s">
        <v>26</v>
      </c>
      <c r="K21" s="43"/>
      <c r="L21" s="43"/>
      <c r="M21" s="43"/>
      <c r="N21" s="43"/>
      <c r="O21" s="43"/>
      <c r="P21" s="43"/>
      <c r="Q21" s="43"/>
      <c r="R21" s="43"/>
      <c r="S21" s="44"/>
    </row>
    <row r="22" spans="1:19" ht="174" customHeight="1">
      <c r="A22" s="33"/>
      <c r="B22" s="149"/>
      <c r="C22" s="151"/>
      <c r="D22" s="153"/>
      <c r="E22" s="153"/>
      <c r="F22" s="40"/>
      <c r="G22" s="41"/>
      <c r="H22" s="40"/>
      <c r="I22" s="41"/>
      <c r="J22" s="68"/>
      <c r="K22" s="69"/>
      <c r="L22" s="69"/>
      <c r="M22" s="69"/>
      <c r="N22" s="69"/>
      <c r="O22" s="69"/>
      <c r="P22" s="69"/>
      <c r="Q22" s="69"/>
      <c r="R22" s="69"/>
      <c r="S22" s="70"/>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58" t="s">
        <v>6</v>
      </c>
      <c r="B24" s="144" t="s">
        <v>66</v>
      </c>
      <c r="C24" s="144"/>
      <c r="D24" s="72" t="s">
        <v>7</v>
      </c>
      <c r="E24" s="72"/>
      <c r="F24" s="72" t="s">
        <v>8</v>
      </c>
      <c r="G24" s="72"/>
      <c r="H24" s="72"/>
      <c r="I24" s="72"/>
      <c r="J24" s="71" t="s">
        <v>9</v>
      </c>
      <c r="K24" s="71"/>
      <c r="L24" s="71"/>
      <c r="M24" s="71"/>
      <c r="N24" s="71"/>
      <c r="O24" s="71"/>
      <c r="P24" s="71"/>
      <c r="Q24" s="71"/>
      <c r="R24" s="71"/>
      <c r="S24" s="71"/>
    </row>
    <row r="25" spans="1:19" ht="30" customHeight="1">
      <c r="A25" s="59"/>
      <c r="B25" s="144"/>
      <c r="C25" s="144"/>
      <c r="D25" s="22" t="s">
        <v>10</v>
      </c>
      <c r="E25" s="22" t="s">
        <v>11</v>
      </c>
      <c r="F25" s="72" t="s">
        <v>12</v>
      </c>
      <c r="G25" s="72"/>
      <c r="H25" s="72" t="s">
        <v>13</v>
      </c>
      <c r="I25" s="72"/>
      <c r="J25" s="71"/>
      <c r="K25" s="71"/>
      <c r="L25" s="71"/>
      <c r="M25" s="71"/>
      <c r="N25" s="71"/>
      <c r="O25" s="71"/>
      <c r="P25" s="71"/>
      <c r="Q25" s="71"/>
      <c r="R25" s="71"/>
      <c r="S25" s="71"/>
    </row>
    <row r="26" spans="1:19" ht="26.25" customHeight="1">
      <c r="A26" s="59"/>
      <c r="B26" s="144"/>
      <c r="C26" s="144"/>
      <c r="D26" s="23" t="s">
        <v>14</v>
      </c>
      <c r="E26" s="23" t="s">
        <v>15</v>
      </c>
      <c r="F26" s="73" t="s">
        <v>16</v>
      </c>
      <c r="G26" s="73"/>
      <c r="H26" s="73" t="s">
        <v>17</v>
      </c>
      <c r="I26" s="73"/>
      <c r="J26" s="71"/>
      <c r="K26" s="71"/>
      <c r="L26" s="71"/>
      <c r="M26" s="71"/>
      <c r="N26" s="71"/>
      <c r="O26" s="71"/>
      <c r="P26" s="71"/>
      <c r="Q26" s="71"/>
      <c r="R26" s="71"/>
      <c r="S26" s="71"/>
    </row>
    <row r="27" spans="1:19" ht="63" customHeight="1">
      <c r="A27" s="31">
        <v>2</v>
      </c>
      <c r="B27" s="146" t="s">
        <v>18</v>
      </c>
      <c r="C27" s="124" t="s">
        <v>36</v>
      </c>
      <c r="D27" s="50">
        <f>IF(D31=0,0,ROUND(D29/D31*100,1))</f>
        <v>69.2</v>
      </c>
      <c r="E27" s="50">
        <f>IF(E31=0,0,ROUND(E29/E31*100,1))</f>
        <v>72.599999999999994</v>
      </c>
      <c r="F27" s="50">
        <f>E27-D27</f>
        <v>3.3999999999999915</v>
      </c>
      <c r="G27" s="50"/>
      <c r="H27" s="147">
        <f>IF(D27=0,0,ROUND(E27/D27*100,1))</f>
        <v>104.9</v>
      </c>
      <c r="I27" s="147"/>
      <c r="J27" s="80" t="s">
        <v>27</v>
      </c>
      <c r="K27" s="80"/>
      <c r="L27" s="80"/>
      <c r="M27" s="80"/>
      <c r="N27" s="80"/>
      <c r="O27" s="80"/>
      <c r="P27" s="80"/>
      <c r="Q27" s="80"/>
      <c r="R27" s="80"/>
      <c r="S27" s="80"/>
    </row>
    <row r="28" spans="1:19" ht="227.25" customHeight="1">
      <c r="A28" s="32"/>
      <c r="B28" s="146"/>
      <c r="C28" s="125"/>
      <c r="D28" s="50"/>
      <c r="E28" s="50"/>
      <c r="F28" s="50"/>
      <c r="G28" s="50"/>
      <c r="H28" s="147"/>
      <c r="I28" s="147"/>
      <c r="J28" s="109" t="s">
        <v>67</v>
      </c>
      <c r="K28" s="110"/>
      <c r="L28" s="110"/>
      <c r="M28" s="110"/>
      <c r="N28" s="110"/>
      <c r="O28" s="110"/>
      <c r="P28" s="110"/>
      <c r="Q28" s="110"/>
      <c r="R28" s="110"/>
      <c r="S28" s="110"/>
    </row>
    <row r="29" spans="1:19" ht="38.25" customHeight="1">
      <c r="A29" s="32"/>
      <c r="B29" s="74" t="s">
        <v>19</v>
      </c>
      <c r="C29" s="76" t="s">
        <v>37</v>
      </c>
      <c r="D29" s="78">
        <v>90</v>
      </c>
      <c r="E29" s="78">
        <v>122</v>
      </c>
      <c r="F29" s="50">
        <f t="shared" ref="F29:F31" si="2">E29-D29</f>
        <v>32</v>
      </c>
      <c r="G29" s="50"/>
      <c r="H29" s="50">
        <f t="shared" ref="H29:H31" si="3">IF(D29=0,0,ROUND(E29/D29*100,1))</f>
        <v>135.6</v>
      </c>
      <c r="I29" s="50"/>
      <c r="J29" s="80" t="s">
        <v>33</v>
      </c>
      <c r="K29" s="80"/>
      <c r="L29" s="80"/>
      <c r="M29" s="80"/>
      <c r="N29" s="80"/>
      <c r="O29" s="80"/>
      <c r="P29" s="80"/>
      <c r="Q29" s="80"/>
      <c r="R29" s="80"/>
      <c r="S29" s="80"/>
    </row>
    <row r="30" spans="1:19" ht="175.5" customHeight="1">
      <c r="A30" s="32"/>
      <c r="B30" s="74"/>
      <c r="C30" s="77"/>
      <c r="D30" s="79"/>
      <c r="E30" s="79"/>
      <c r="F30" s="50"/>
      <c r="G30" s="50"/>
      <c r="H30" s="50"/>
      <c r="I30" s="50"/>
      <c r="J30" s="111"/>
      <c r="K30" s="111"/>
      <c r="L30" s="111"/>
      <c r="M30" s="111"/>
      <c r="N30" s="111"/>
      <c r="O30" s="111"/>
      <c r="P30" s="111"/>
      <c r="Q30" s="111"/>
      <c r="R30" s="111"/>
      <c r="S30" s="111"/>
    </row>
    <row r="31" spans="1:19" ht="37.5" customHeight="1">
      <c r="A31" s="32"/>
      <c r="B31" s="75" t="s">
        <v>20</v>
      </c>
      <c r="C31" s="34" t="s">
        <v>38</v>
      </c>
      <c r="D31" s="113">
        <v>130</v>
      </c>
      <c r="E31" s="113">
        <v>168</v>
      </c>
      <c r="F31" s="50">
        <f t="shared" si="2"/>
        <v>38</v>
      </c>
      <c r="G31" s="50"/>
      <c r="H31" s="50">
        <f t="shared" si="3"/>
        <v>129.19999999999999</v>
      </c>
      <c r="I31" s="50"/>
      <c r="J31" s="80" t="s">
        <v>26</v>
      </c>
      <c r="K31" s="80"/>
      <c r="L31" s="80"/>
      <c r="M31" s="80"/>
      <c r="N31" s="80"/>
      <c r="O31" s="80"/>
      <c r="P31" s="80"/>
      <c r="Q31" s="80"/>
      <c r="R31" s="80"/>
      <c r="S31" s="80"/>
    </row>
    <row r="32" spans="1:19" ht="175.5" customHeight="1">
      <c r="A32" s="33"/>
      <c r="B32" s="75"/>
      <c r="C32" s="35"/>
      <c r="D32" s="114"/>
      <c r="E32" s="114"/>
      <c r="F32" s="50"/>
      <c r="G32" s="50"/>
      <c r="H32" s="50"/>
      <c r="I32" s="50"/>
      <c r="J32" s="112"/>
      <c r="K32" s="112"/>
      <c r="L32" s="112"/>
      <c r="M32" s="112"/>
      <c r="N32" s="112"/>
      <c r="O32" s="112"/>
      <c r="P32" s="112"/>
      <c r="Q32" s="112"/>
      <c r="R32" s="112"/>
      <c r="S32" s="112"/>
    </row>
    <row r="33" spans="1:19" ht="339" customHeight="1">
      <c r="A33" s="121" t="s">
        <v>31</v>
      </c>
      <c r="B33" s="122"/>
      <c r="C33" s="122"/>
      <c r="D33" s="122"/>
      <c r="E33" s="122"/>
      <c r="F33" s="122"/>
      <c r="G33" s="122"/>
      <c r="H33" s="122"/>
      <c r="I33" s="122"/>
      <c r="J33" s="122"/>
      <c r="K33" s="122"/>
      <c r="L33" s="122"/>
      <c r="M33" s="122"/>
      <c r="N33" s="122"/>
      <c r="O33" s="122"/>
      <c r="P33" s="122"/>
      <c r="Q33" s="122"/>
      <c r="R33" s="122"/>
      <c r="S33" s="123"/>
    </row>
    <row r="34" spans="1:19" ht="26.25" customHeight="1">
      <c r="A34" s="86" t="s">
        <v>6</v>
      </c>
      <c r="B34" s="89" t="s">
        <v>66</v>
      </c>
      <c r="C34" s="90"/>
      <c r="D34" s="72" t="s">
        <v>7</v>
      </c>
      <c r="E34" s="72"/>
      <c r="F34" s="72" t="s">
        <v>8</v>
      </c>
      <c r="G34" s="72"/>
      <c r="H34" s="72"/>
      <c r="I34" s="72"/>
      <c r="J34" s="95" t="s">
        <v>9</v>
      </c>
      <c r="K34" s="96"/>
      <c r="L34" s="96"/>
      <c r="M34" s="96"/>
      <c r="N34" s="96"/>
      <c r="O34" s="96"/>
      <c r="P34" s="96"/>
      <c r="Q34" s="96"/>
      <c r="R34" s="96"/>
      <c r="S34" s="96"/>
    </row>
    <row r="35" spans="1:19" ht="30" customHeight="1">
      <c r="A35" s="87"/>
      <c r="B35" s="91"/>
      <c r="C35" s="92"/>
      <c r="D35" s="22" t="s">
        <v>10</v>
      </c>
      <c r="E35" s="22" t="s">
        <v>11</v>
      </c>
      <c r="F35" s="72" t="s">
        <v>12</v>
      </c>
      <c r="G35" s="72"/>
      <c r="H35" s="72" t="s">
        <v>13</v>
      </c>
      <c r="I35" s="72"/>
      <c r="J35" s="97"/>
      <c r="K35" s="98"/>
      <c r="L35" s="98"/>
      <c r="M35" s="98"/>
      <c r="N35" s="98"/>
      <c r="O35" s="98"/>
      <c r="P35" s="98"/>
      <c r="Q35" s="98"/>
      <c r="R35" s="98"/>
      <c r="S35" s="98"/>
    </row>
    <row r="36" spans="1:19" ht="26.25" customHeight="1">
      <c r="A36" s="88"/>
      <c r="B36" s="93"/>
      <c r="C36" s="94"/>
      <c r="D36" s="23" t="s">
        <v>14</v>
      </c>
      <c r="E36" s="23" t="s">
        <v>15</v>
      </c>
      <c r="F36" s="73" t="s">
        <v>16</v>
      </c>
      <c r="G36" s="73"/>
      <c r="H36" s="73" t="s">
        <v>17</v>
      </c>
      <c r="I36" s="73"/>
      <c r="J36" s="99"/>
      <c r="K36" s="100"/>
      <c r="L36" s="100"/>
      <c r="M36" s="100"/>
      <c r="N36" s="100"/>
      <c r="O36" s="100"/>
      <c r="P36" s="100"/>
      <c r="Q36" s="100"/>
      <c r="R36" s="100"/>
      <c r="S36" s="100"/>
    </row>
    <row r="37" spans="1:19" ht="66" customHeight="1">
      <c r="A37" s="31">
        <v>3</v>
      </c>
      <c r="B37" s="51" t="s">
        <v>18</v>
      </c>
      <c r="C37" s="124" t="s">
        <v>52</v>
      </c>
      <c r="D37" s="126">
        <f>IF(D41=0,0,ROUND(D39/D41*1,1))</f>
        <v>1.3</v>
      </c>
      <c r="E37" s="126">
        <f>IF(E41=0,0,ROUND(E39/E41*1,1))</f>
        <v>1.7</v>
      </c>
      <c r="F37" s="38">
        <f>E37-D37</f>
        <v>0.39999999999999991</v>
      </c>
      <c r="G37" s="39"/>
      <c r="H37" s="128">
        <f>IF(D37=0,0,ROUND(E37/D37*100,1))</f>
        <v>130.80000000000001</v>
      </c>
      <c r="I37" s="129"/>
      <c r="J37" s="42" t="s">
        <v>27</v>
      </c>
      <c r="K37" s="43"/>
      <c r="L37" s="43"/>
      <c r="M37" s="43"/>
      <c r="N37" s="43"/>
      <c r="O37" s="43"/>
      <c r="P37" s="43"/>
      <c r="Q37" s="43"/>
      <c r="R37" s="43"/>
      <c r="S37" s="44"/>
    </row>
    <row r="38" spans="1:19" ht="200.1" customHeight="1">
      <c r="A38" s="32"/>
      <c r="B38" s="52"/>
      <c r="C38" s="125"/>
      <c r="D38" s="127"/>
      <c r="E38" s="127"/>
      <c r="F38" s="40"/>
      <c r="G38" s="41"/>
      <c r="H38" s="130"/>
      <c r="I38" s="131"/>
      <c r="J38" s="101" t="s">
        <v>65</v>
      </c>
      <c r="K38" s="102"/>
      <c r="L38" s="102"/>
      <c r="M38" s="102"/>
      <c r="N38" s="102"/>
      <c r="O38" s="102"/>
      <c r="P38" s="102"/>
      <c r="Q38" s="102"/>
      <c r="R38" s="102"/>
      <c r="S38" s="103"/>
    </row>
    <row r="39" spans="1:19" ht="42" customHeight="1">
      <c r="A39" s="32"/>
      <c r="B39" s="74" t="s">
        <v>19</v>
      </c>
      <c r="C39" s="143" t="s">
        <v>39</v>
      </c>
      <c r="D39" s="60">
        <f>D29</f>
        <v>90</v>
      </c>
      <c r="E39" s="60">
        <f>E29</f>
        <v>122</v>
      </c>
      <c r="F39" s="38">
        <f>E39-D39</f>
        <v>32</v>
      </c>
      <c r="G39" s="39"/>
      <c r="H39" s="38">
        <f>IF(D39=0,0,ROUND(E39/D39*100,1))</f>
        <v>135.6</v>
      </c>
      <c r="I39" s="39"/>
      <c r="J39" s="42" t="s">
        <v>28</v>
      </c>
      <c r="K39" s="43"/>
      <c r="L39" s="43"/>
      <c r="M39" s="43"/>
      <c r="N39" s="43"/>
      <c r="O39" s="43"/>
      <c r="P39" s="43"/>
      <c r="Q39" s="43"/>
      <c r="R39" s="43"/>
      <c r="S39" s="44"/>
    </row>
    <row r="40" spans="1:19" ht="180" customHeight="1">
      <c r="A40" s="32"/>
      <c r="B40" s="74"/>
      <c r="C40" s="143"/>
      <c r="D40" s="61"/>
      <c r="E40" s="61"/>
      <c r="F40" s="40"/>
      <c r="G40" s="41"/>
      <c r="H40" s="40"/>
      <c r="I40" s="41"/>
      <c r="J40" s="68"/>
      <c r="K40" s="69"/>
      <c r="L40" s="69"/>
      <c r="M40" s="69"/>
      <c r="N40" s="69"/>
      <c r="O40" s="69"/>
      <c r="P40" s="69"/>
      <c r="Q40" s="69"/>
      <c r="R40" s="69"/>
      <c r="S40" s="70"/>
    </row>
    <row r="41" spans="1:19" ht="41.25" customHeight="1">
      <c r="A41" s="32"/>
      <c r="B41" s="62" t="s">
        <v>20</v>
      </c>
      <c r="C41" s="64" t="s">
        <v>40</v>
      </c>
      <c r="D41" s="66">
        <f>D19</f>
        <v>70</v>
      </c>
      <c r="E41" s="66">
        <f>E19</f>
        <v>70</v>
      </c>
      <c r="F41" s="38">
        <f>E41-D41</f>
        <v>0</v>
      </c>
      <c r="G41" s="39"/>
      <c r="H41" s="38">
        <f>IF(D41=0,0,ROUND(E41/D41*100,1))</f>
        <v>100</v>
      </c>
      <c r="I41" s="39"/>
      <c r="J41" s="42" t="s">
        <v>29</v>
      </c>
      <c r="K41" s="43"/>
      <c r="L41" s="43"/>
      <c r="M41" s="43"/>
      <c r="N41" s="43"/>
      <c r="O41" s="43"/>
      <c r="P41" s="43"/>
      <c r="Q41" s="43"/>
      <c r="R41" s="43"/>
      <c r="S41" s="44"/>
    </row>
    <row r="42" spans="1:19" ht="225.75" customHeight="1">
      <c r="A42" s="33"/>
      <c r="B42" s="63"/>
      <c r="C42" s="65"/>
      <c r="D42" s="67"/>
      <c r="E42" s="67"/>
      <c r="F42" s="40"/>
      <c r="G42" s="41"/>
      <c r="H42" s="40"/>
      <c r="I42" s="41"/>
      <c r="J42" s="68"/>
      <c r="K42" s="69"/>
      <c r="L42" s="69"/>
      <c r="M42" s="69"/>
      <c r="N42" s="69"/>
      <c r="O42" s="69"/>
      <c r="P42" s="69"/>
      <c r="Q42" s="69"/>
      <c r="R42" s="69"/>
      <c r="S42" s="70"/>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86" t="s">
        <v>6</v>
      </c>
      <c r="B44" s="89" t="s">
        <v>66</v>
      </c>
      <c r="C44" s="90"/>
      <c r="D44" s="72" t="s">
        <v>7</v>
      </c>
      <c r="E44" s="72"/>
      <c r="F44" s="72" t="s">
        <v>8</v>
      </c>
      <c r="G44" s="72"/>
      <c r="H44" s="72"/>
      <c r="I44" s="72"/>
      <c r="J44" s="95" t="s">
        <v>9</v>
      </c>
      <c r="K44" s="96"/>
      <c r="L44" s="96"/>
      <c r="M44" s="96"/>
      <c r="N44" s="96"/>
      <c r="O44" s="96"/>
      <c r="P44" s="96"/>
      <c r="Q44" s="96"/>
      <c r="R44" s="96"/>
      <c r="S44" s="96"/>
    </row>
    <row r="45" spans="1:19" ht="30" customHeight="1">
      <c r="A45" s="87"/>
      <c r="B45" s="91"/>
      <c r="C45" s="92"/>
      <c r="D45" s="22" t="s">
        <v>10</v>
      </c>
      <c r="E45" s="22" t="s">
        <v>11</v>
      </c>
      <c r="F45" s="72" t="s">
        <v>12</v>
      </c>
      <c r="G45" s="72"/>
      <c r="H45" s="72" t="s">
        <v>13</v>
      </c>
      <c r="I45" s="72"/>
      <c r="J45" s="97"/>
      <c r="K45" s="98"/>
      <c r="L45" s="98"/>
      <c r="M45" s="98"/>
      <c r="N45" s="98"/>
      <c r="O45" s="98"/>
      <c r="P45" s="98"/>
      <c r="Q45" s="98"/>
      <c r="R45" s="98"/>
      <c r="S45" s="98"/>
    </row>
    <row r="46" spans="1:19" ht="26.25" customHeight="1">
      <c r="A46" s="88"/>
      <c r="B46" s="93"/>
      <c r="C46" s="94"/>
      <c r="D46" s="23" t="s">
        <v>14</v>
      </c>
      <c r="E46" s="23" t="s">
        <v>15</v>
      </c>
      <c r="F46" s="73" t="s">
        <v>16</v>
      </c>
      <c r="G46" s="73"/>
      <c r="H46" s="73" t="s">
        <v>17</v>
      </c>
      <c r="I46" s="73"/>
      <c r="J46" s="99"/>
      <c r="K46" s="100"/>
      <c r="L46" s="100"/>
      <c r="M46" s="100"/>
      <c r="N46" s="100"/>
      <c r="O46" s="100"/>
      <c r="P46" s="100"/>
      <c r="Q46" s="100"/>
      <c r="R46" s="100"/>
      <c r="S46" s="100"/>
    </row>
    <row r="47" spans="1:19" ht="63" customHeight="1">
      <c r="A47" s="31">
        <v>4</v>
      </c>
      <c r="B47" s="51" t="s">
        <v>18</v>
      </c>
      <c r="C47" s="124" t="s">
        <v>41</v>
      </c>
      <c r="D47" s="126">
        <f>IF(D51=0,0,ROUND(D49/D51*100,1))</f>
        <v>42.3</v>
      </c>
      <c r="E47" s="126">
        <f>IF(E51=0,0,ROUND(E49/E51*100,1))</f>
        <v>70.2</v>
      </c>
      <c r="F47" s="38">
        <f>E47-D47</f>
        <v>27.900000000000006</v>
      </c>
      <c r="G47" s="39"/>
      <c r="H47" s="128">
        <f>IF(D47=0,0,ROUND(E47/D47*100,1))</f>
        <v>166</v>
      </c>
      <c r="I47" s="129"/>
      <c r="J47" s="42" t="s">
        <v>27</v>
      </c>
      <c r="K47" s="43"/>
      <c r="L47" s="43"/>
      <c r="M47" s="43"/>
      <c r="N47" s="43"/>
      <c r="O47" s="43"/>
      <c r="P47" s="43"/>
      <c r="Q47" s="43"/>
      <c r="R47" s="43"/>
      <c r="S47" s="44"/>
    </row>
    <row r="48" spans="1:19" ht="207.75" customHeight="1">
      <c r="A48" s="32"/>
      <c r="B48" s="52"/>
      <c r="C48" s="125"/>
      <c r="D48" s="127"/>
      <c r="E48" s="127"/>
      <c r="F48" s="40"/>
      <c r="G48" s="41"/>
      <c r="H48" s="130"/>
      <c r="I48" s="131"/>
      <c r="J48" s="54" t="s">
        <v>63</v>
      </c>
      <c r="K48" s="55"/>
      <c r="L48" s="55"/>
      <c r="M48" s="55"/>
      <c r="N48" s="55"/>
      <c r="O48" s="55"/>
      <c r="P48" s="55"/>
      <c r="Q48" s="55"/>
      <c r="R48" s="55"/>
      <c r="S48" s="56"/>
    </row>
    <row r="49" spans="1:19" ht="35.25" customHeight="1">
      <c r="A49" s="32"/>
      <c r="B49" s="45" t="s">
        <v>19</v>
      </c>
      <c r="C49" s="29" t="s">
        <v>42</v>
      </c>
      <c r="D49" s="48">
        <v>55</v>
      </c>
      <c r="E49" s="48">
        <v>118</v>
      </c>
      <c r="F49" s="38">
        <f>E49-D49</f>
        <v>63</v>
      </c>
      <c r="G49" s="39"/>
      <c r="H49" s="38">
        <f>IF(D49=0,0,ROUND(E49/D49*100,1))</f>
        <v>214.5</v>
      </c>
      <c r="I49" s="39"/>
      <c r="J49" s="42" t="s">
        <v>28</v>
      </c>
      <c r="K49" s="43"/>
      <c r="L49" s="43"/>
      <c r="M49" s="43"/>
      <c r="N49" s="43"/>
      <c r="O49" s="43"/>
      <c r="P49" s="43"/>
      <c r="Q49" s="43"/>
      <c r="R49" s="43"/>
      <c r="S49" s="44"/>
    </row>
    <row r="50" spans="1:19" ht="218.25" customHeight="1">
      <c r="A50" s="32"/>
      <c r="B50" s="46"/>
      <c r="C50" s="30"/>
      <c r="D50" s="49"/>
      <c r="E50" s="49"/>
      <c r="F50" s="40"/>
      <c r="G50" s="41"/>
      <c r="H50" s="40"/>
      <c r="I50" s="41"/>
      <c r="J50" s="68"/>
      <c r="K50" s="69"/>
      <c r="L50" s="69"/>
      <c r="M50" s="69"/>
      <c r="N50" s="69"/>
      <c r="O50" s="69"/>
      <c r="P50" s="69"/>
      <c r="Q50" s="69"/>
      <c r="R50" s="69"/>
      <c r="S50" s="70"/>
    </row>
    <row r="51" spans="1:19" ht="38.25" customHeight="1">
      <c r="A51" s="32"/>
      <c r="B51" s="132" t="s">
        <v>20</v>
      </c>
      <c r="C51" s="34" t="s">
        <v>43</v>
      </c>
      <c r="D51" s="36">
        <f>D31</f>
        <v>130</v>
      </c>
      <c r="E51" s="36">
        <f>E31</f>
        <v>168</v>
      </c>
      <c r="F51" s="38">
        <f>E51-D51</f>
        <v>38</v>
      </c>
      <c r="G51" s="39"/>
      <c r="H51" s="38">
        <f>IF(D51=0,0,ROUND(E51/D51*100,1))</f>
        <v>129.19999999999999</v>
      </c>
      <c r="I51" s="39"/>
      <c r="J51" s="42" t="s">
        <v>29</v>
      </c>
      <c r="K51" s="43"/>
      <c r="L51" s="43"/>
      <c r="M51" s="43"/>
      <c r="N51" s="43"/>
      <c r="O51" s="43"/>
      <c r="P51" s="43"/>
      <c r="Q51" s="43"/>
      <c r="R51" s="43"/>
      <c r="S51" s="44"/>
    </row>
    <row r="52" spans="1:19" ht="200.1" customHeight="1">
      <c r="A52" s="33"/>
      <c r="B52" s="133"/>
      <c r="C52" s="35"/>
      <c r="D52" s="37"/>
      <c r="E52" s="37"/>
      <c r="F52" s="40"/>
      <c r="G52" s="41"/>
      <c r="H52" s="40"/>
      <c r="I52" s="41"/>
      <c r="J52" s="68"/>
      <c r="K52" s="69"/>
      <c r="L52" s="69"/>
      <c r="M52" s="69"/>
      <c r="N52" s="69"/>
      <c r="O52" s="69"/>
      <c r="P52" s="69"/>
      <c r="Q52" s="69"/>
      <c r="R52" s="69"/>
      <c r="S52" s="70"/>
    </row>
    <row r="53" spans="1:19" ht="355.5" customHeight="1">
      <c r="A53" s="121" t="s">
        <v>32</v>
      </c>
      <c r="B53" s="122"/>
      <c r="C53" s="122"/>
      <c r="D53" s="122"/>
      <c r="E53" s="122"/>
      <c r="F53" s="122"/>
      <c r="G53" s="122"/>
      <c r="H53" s="122"/>
      <c r="I53" s="122"/>
      <c r="J53" s="122"/>
      <c r="K53" s="122"/>
      <c r="L53" s="122"/>
      <c r="M53" s="122"/>
      <c r="N53" s="122"/>
      <c r="O53" s="122"/>
      <c r="P53" s="122"/>
      <c r="Q53" s="122"/>
      <c r="R53" s="122"/>
      <c r="S53" s="123"/>
    </row>
    <row r="54" spans="1:19" ht="36" customHeight="1">
      <c r="A54" s="86" t="s">
        <v>6</v>
      </c>
      <c r="B54" s="89" t="s">
        <v>66</v>
      </c>
      <c r="C54" s="90"/>
      <c r="D54" s="72" t="s">
        <v>7</v>
      </c>
      <c r="E54" s="72"/>
      <c r="F54" s="72" t="s">
        <v>8</v>
      </c>
      <c r="G54" s="72"/>
      <c r="H54" s="72"/>
      <c r="I54" s="72"/>
      <c r="J54" s="95" t="s">
        <v>9</v>
      </c>
      <c r="K54" s="96"/>
      <c r="L54" s="96"/>
      <c r="M54" s="96"/>
      <c r="N54" s="96"/>
      <c r="O54" s="96"/>
      <c r="P54" s="96"/>
      <c r="Q54" s="96"/>
      <c r="R54" s="96"/>
      <c r="S54" s="96"/>
    </row>
    <row r="55" spans="1:19" ht="30" customHeight="1">
      <c r="A55" s="87"/>
      <c r="B55" s="91"/>
      <c r="C55" s="92"/>
      <c r="D55" s="22" t="s">
        <v>10</v>
      </c>
      <c r="E55" s="22" t="s">
        <v>11</v>
      </c>
      <c r="F55" s="72" t="s">
        <v>12</v>
      </c>
      <c r="G55" s="72"/>
      <c r="H55" s="72" t="s">
        <v>13</v>
      </c>
      <c r="I55" s="72"/>
      <c r="J55" s="97"/>
      <c r="K55" s="98"/>
      <c r="L55" s="98"/>
      <c r="M55" s="98"/>
      <c r="N55" s="98"/>
      <c r="O55" s="98"/>
      <c r="P55" s="98"/>
      <c r="Q55" s="98"/>
      <c r="R55" s="98"/>
      <c r="S55" s="98"/>
    </row>
    <row r="56" spans="1:19" ht="35.25" customHeight="1">
      <c r="A56" s="88"/>
      <c r="B56" s="93"/>
      <c r="C56" s="94"/>
      <c r="D56" s="23" t="s">
        <v>14</v>
      </c>
      <c r="E56" s="23" t="s">
        <v>15</v>
      </c>
      <c r="F56" s="73" t="s">
        <v>16</v>
      </c>
      <c r="G56" s="73"/>
      <c r="H56" s="73" t="s">
        <v>17</v>
      </c>
      <c r="I56" s="73"/>
      <c r="J56" s="99"/>
      <c r="K56" s="100"/>
      <c r="L56" s="100"/>
      <c r="M56" s="100"/>
      <c r="N56" s="100"/>
      <c r="O56" s="100"/>
      <c r="P56" s="100"/>
      <c r="Q56" s="100"/>
      <c r="R56" s="100"/>
      <c r="S56" s="100"/>
    </row>
    <row r="57" spans="1:19" ht="62.25" customHeight="1">
      <c r="A57" s="31">
        <v>9</v>
      </c>
      <c r="B57" s="51" t="s">
        <v>18</v>
      </c>
      <c r="C57" s="53" t="s">
        <v>53</v>
      </c>
      <c r="D57" s="50">
        <f>IF(D61=0,0,ROUND(D59/D61*100,1))</f>
        <v>6.8</v>
      </c>
      <c r="E57" s="50">
        <f>IF(E61=0,0,ROUND(E59/E61*100,1))</f>
        <v>4</v>
      </c>
      <c r="F57" s="50">
        <f>E57-D57</f>
        <v>-2.8</v>
      </c>
      <c r="G57" s="50"/>
      <c r="H57" s="50">
        <f>IF(D57=0,0,ROUND(E57/D57*100,1))</f>
        <v>58.8</v>
      </c>
      <c r="I57" s="50"/>
      <c r="J57" s="42" t="s">
        <v>27</v>
      </c>
      <c r="K57" s="43"/>
      <c r="L57" s="43"/>
      <c r="M57" s="43"/>
      <c r="N57" s="43"/>
      <c r="O57" s="43"/>
      <c r="P57" s="43"/>
      <c r="Q57" s="43"/>
      <c r="R57" s="43"/>
      <c r="S57" s="44"/>
    </row>
    <row r="58" spans="1:19" ht="233.25" customHeight="1">
      <c r="A58" s="32"/>
      <c r="B58" s="52"/>
      <c r="C58" s="53"/>
      <c r="D58" s="50"/>
      <c r="E58" s="50"/>
      <c r="F58" s="50"/>
      <c r="G58" s="50"/>
      <c r="H58" s="50"/>
      <c r="I58" s="50"/>
      <c r="J58" s="54" t="s">
        <v>73</v>
      </c>
      <c r="K58" s="55"/>
      <c r="L58" s="55"/>
      <c r="M58" s="55"/>
      <c r="N58" s="55"/>
      <c r="O58" s="55"/>
      <c r="P58" s="55"/>
      <c r="Q58" s="55"/>
      <c r="R58" s="55"/>
      <c r="S58" s="56"/>
    </row>
    <row r="59" spans="1:19" ht="34.5" customHeight="1">
      <c r="A59" s="32"/>
      <c r="B59" s="45" t="s">
        <v>19</v>
      </c>
      <c r="C59" s="57" t="s">
        <v>54</v>
      </c>
      <c r="D59" s="145">
        <v>28226546</v>
      </c>
      <c r="E59" s="48">
        <v>12962498</v>
      </c>
      <c r="F59" s="50">
        <f t="shared" ref="F59" si="4">E59-D59</f>
        <v>-15264048</v>
      </c>
      <c r="G59" s="50"/>
      <c r="H59" s="50">
        <f t="shared" ref="H59" si="5">IF(D59=0,0,ROUND(E59/D59*100,1))</f>
        <v>45.9</v>
      </c>
      <c r="I59" s="50"/>
      <c r="J59" s="42" t="s">
        <v>28</v>
      </c>
      <c r="K59" s="43"/>
      <c r="L59" s="43"/>
      <c r="M59" s="43"/>
      <c r="N59" s="43"/>
      <c r="O59" s="43"/>
      <c r="P59" s="43"/>
      <c r="Q59" s="43"/>
      <c r="R59" s="43"/>
      <c r="S59" s="44"/>
    </row>
    <row r="60" spans="1:19" ht="163.5" customHeight="1">
      <c r="A60" s="32"/>
      <c r="B60" s="46"/>
      <c r="C60" s="57"/>
      <c r="D60" s="145"/>
      <c r="E60" s="49"/>
      <c r="F60" s="50"/>
      <c r="G60" s="50"/>
      <c r="H60" s="50"/>
      <c r="I60" s="50"/>
      <c r="J60" s="68"/>
      <c r="K60" s="69"/>
      <c r="L60" s="69"/>
      <c r="M60" s="69"/>
      <c r="N60" s="69"/>
      <c r="O60" s="69"/>
      <c r="P60" s="69"/>
      <c r="Q60" s="69"/>
      <c r="R60" s="69"/>
      <c r="S60" s="70"/>
    </row>
    <row r="61" spans="1:19" ht="34.5" customHeight="1">
      <c r="A61" s="32"/>
      <c r="B61" s="45" t="s">
        <v>20</v>
      </c>
      <c r="C61" s="47" t="s">
        <v>55</v>
      </c>
      <c r="D61" s="48">
        <v>418091127</v>
      </c>
      <c r="E61" s="48">
        <v>320528657</v>
      </c>
      <c r="F61" s="50">
        <f>E61-D61</f>
        <v>-97562470</v>
      </c>
      <c r="G61" s="50"/>
      <c r="H61" s="50">
        <f>IF(D61=0,0,ROUND(E61/D61*100,1))</f>
        <v>76.7</v>
      </c>
      <c r="I61" s="50"/>
      <c r="J61" s="42" t="s">
        <v>29</v>
      </c>
      <c r="K61" s="43"/>
      <c r="L61" s="43"/>
      <c r="M61" s="43"/>
      <c r="N61" s="43"/>
      <c r="O61" s="43"/>
      <c r="P61" s="43"/>
      <c r="Q61" s="43"/>
      <c r="R61" s="43"/>
      <c r="S61" s="44"/>
    </row>
    <row r="62" spans="1:19" ht="173.25" customHeight="1">
      <c r="A62" s="33"/>
      <c r="B62" s="46"/>
      <c r="C62" s="47"/>
      <c r="D62" s="49"/>
      <c r="E62" s="49"/>
      <c r="F62" s="50"/>
      <c r="G62" s="50"/>
      <c r="H62" s="50"/>
      <c r="I62" s="50"/>
      <c r="J62" s="68"/>
      <c r="K62" s="69"/>
      <c r="L62" s="69"/>
      <c r="M62" s="69"/>
      <c r="N62" s="69"/>
      <c r="O62" s="69"/>
      <c r="P62" s="69"/>
      <c r="Q62" s="69"/>
      <c r="R62" s="69"/>
      <c r="S62" s="70"/>
    </row>
    <row r="63" spans="1:19" ht="42" customHeight="1">
      <c r="A63" s="18"/>
      <c r="B63" s="16"/>
      <c r="C63" s="17"/>
      <c r="D63" s="24"/>
      <c r="E63" s="24"/>
      <c r="F63" s="25"/>
      <c r="G63" s="25"/>
      <c r="H63" s="25"/>
      <c r="I63" s="25"/>
      <c r="J63" s="26"/>
      <c r="K63" s="26"/>
      <c r="L63" s="26"/>
      <c r="M63" s="26"/>
      <c r="N63" s="26"/>
      <c r="O63" s="26"/>
      <c r="P63" s="26"/>
      <c r="Q63" s="26"/>
      <c r="R63" s="26"/>
      <c r="S63" s="27"/>
    </row>
    <row r="64" spans="1:19" ht="36" customHeight="1">
      <c r="A64" s="86" t="s">
        <v>6</v>
      </c>
      <c r="B64" s="89" t="s">
        <v>66</v>
      </c>
      <c r="C64" s="90"/>
      <c r="D64" s="72" t="s">
        <v>7</v>
      </c>
      <c r="E64" s="72"/>
      <c r="F64" s="72" t="s">
        <v>8</v>
      </c>
      <c r="G64" s="72"/>
      <c r="H64" s="72"/>
      <c r="I64" s="72"/>
      <c r="J64" s="95" t="s">
        <v>9</v>
      </c>
      <c r="K64" s="96"/>
      <c r="L64" s="96"/>
      <c r="M64" s="96"/>
      <c r="N64" s="96"/>
      <c r="O64" s="96"/>
      <c r="P64" s="96"/>
      <c r="Q64" s="96"/>
      <c r="R64" s="96"/>
      <c r="S64" s="96"/>
    </row>
    <row r="65" spans="1:19" ht="30" customHeight="1">
      <c r="A65" s="87"/>
      <c r="B65" s="91"/>
      <c r="C65" s="92"/>
      <c r="D65" s="22" t="s">
        <v>10</v>
      </c>
      <c r="E65" s="22" t="s">
        <v>11</v>
      </c>
      <c r="F65" s="72" t="s">
        <v>12</v>
      </c>
      <c r="G65" s="72"/>
      <c r="H65" s="72" t="s">
        <v>13</v>
      </c>
      <c r="I65" s="72"/>
      <c r="J65" s="97"/>
      <c r="K65" s="98"/>
      <c r="L65" s="98"/>
      <c r="M65" s="98"/>
      <c r="N65" s="98"/>
      <c r="O65" s="98"/>
      <c r="P65" s="98"/>
      <c r="Q65" s="98"/>
      <c r="R65" s="98"/>
      <c r="S65" s="98"/>
    </row>
    <row r="66" spans="1:19" ht="35.25" customHeight="1">
      <c r="A66" s="88"/>
      <c r="B66" s="93"/>
      <c r="C66" s="94"/>
      <c r="D66" s="23" t="s">
        <v>14</v>
      </c>
      <c r="E66" s="23" t="s">
        <v>15</v>
      </c>
      <c r="F66" s="73" t="s">
        <v>16</v>
      </c>
      <c r="G66" s="73"/>
      <c r="H66" s="73" t="s">
        <v>17</v>
      </c>
      <c r="I66" s="73"/>
      <c r="J66" s="99"/>
      <c r="K66" s="100"/>
      <c r="L66" s="100"/>
      <c r="M66" s="100"/>
      <c r="N66" s="100"/>
      <c r="O66" s="100"/>
      <c r="P66" s="100"/>
      <c r="Q66" s="100"/>
      <c r="R66" s="100"/>
      <c r="S66" s="100"/>
    </row>
    <row r="67" spans="1:19" ht="62.25" customHeight="1">
      <c r="A67" s="31">
        <v>10</v>
      </c>
      <c r="B67" s="51" t="s">
        <v>18</v>
      </c>
      <c r="C67" s="53" t="s">
        <v>56</v>
      </c>
      <c r="D67" s="50">
        <f>IF(D71=0,0,ROUND(D69/D71*100,1))</f>
        <v>90.6</v>
      </c>
      <c r="E67" s="50">
        <f>IF(E71=0,0,ROUND(E69/E71*100,1))</f>
        <v>209.8</v>
      </c>
      <c r="F67" s="50">
        <f>E67-D67</f>
        <v>119.20000000000002</v>
      </c>
      <c r="G67" s="50"/>
      <c r="H67" s="50">
        <f>IF(D67=0,0,ROUND(E67/D67*100,1))</f>
        <v>231.6</v>
      </c>
      <c r="I67" s="50"/>
      <c r="J67" s="42" t="s">
        <v>27</v>
      </c>
      <c r="K67" s="43"/>
      <c r="L67" s="43"/>
      <c r="M67" s="43"/>
      <c r="N67" s="43"/>
      <c r="O67" s="43"/>
      <c r="P67" s="43"/>
      <c r="Q67" s="43"/>
      <c r="R67" s="43"/>
      <c r="S67" s="44"/>
    </row>
    <row r="68" spans="1:19" ht="239.25" customHeight="1">
      <c r="A68" s="32"/>
      <c r="B68" s="52"/>
      <c r="C68" s="53"/>
      <c r="D68" s="50"/>
      <c r="E68" s="50"/>
      <c r="F68" s="50"/>
      <c r="G68" s="50"/>
      <c r="H68" s="50"/>
      <c r="I68" s="50"/>
      <c r="J68" s="54" t="s">
        <v>72</v>
      </c>
      <c r="K68" s="55"/>
      <c r="L68" s="55"/>
      <c r="M68" s="55"/>
      <c r="N68" s="55"/>
      <c r="O68" s="55"/>
      <c r="P68" s="55"/>
      <c r="Q68" s="55"/>
      <c r="R68" s="55"/>
      <c r="S68" s="56"/>
    </row>
    <row r="69" spans="1:19" ht="34.5" customHeight="1">
      <c r="A69" s="32"/>
      <c r="B69" s="45" t="s">
        <v>19</v>
      </c>
      <c r="C69" s="57" t="s">
        <v>57</v>
      </c>
      <c r="D69" s="145">
        <v>25572466</v>
      </c>
      <c r="E69" s="145">
        <v>27199510</v>
      </c>
      <c r="F69" s="50">
        <f t="shared" ref="F69" si="6">E69-D69</f>
        <v>1627044</v>
      </c>
      <c r="G69" s="50"/>
      <c r="H69" s="50">
        <f t="shared" ref="H69" si="7">IF(D69=0,0,ROUND(E69/D69*100,1))</f>
        <v>106.4</v>
      </c>
      <c r="I69" s="50"/>
      <c r="J69" s="42" t="s">
        <v>28</v>
      </c>
      <c r="K69" s="43"/>
      <c r="L69" s="43"/>
      <c r="M69" s="43"/>
      <c r="N69" s="43"/>
      <c r="O69" s="43"/>
      <c r="P69" s="43"/>
      <c r="Q69" s="43"/>
      <c r="R69" s="43"/>
      <c r="S69" s="44"/>
    </row>
    <row r="70" spans="1:19" ht="165.75" customHeight="1">
      <c r="A70" s="32"/>
      <c r="B70" s="46"/>
      <c r="C70" s="57"/>
      <c r="D70" s="145"/>
      <c r="E70" s="145"/>
      <c r="F70" s="50"/>
      <c r="G70" s="50"/>
      <c r="H70" s="50"/>
      <c r="I70" s="50"/>
      <c r="J70" s="68"/>
      <c r="K70" s="69"/>
      <c r="L70" s="69"/>
      <c r="M70" s="69"/>
      <c r="N70" s="69"/>
      <c r="O70" s="69"/>
      <c r="P70" s="69"/>
      <c r="Q70" s="69"/>
      <c r="R70" s="69"/>
      <c r="S70" s="70"/>
    </row>
    <row r="71" spans="1:19" ht="34.5" customHeight="1">
      <c r="A71" s="32"/>
      <c r="B71" s="45" t="s">
        <v>20</v>
      </c>
      <c r="C71" s="47" t="s">
        <v>58</v>
      </c>
      <c r="D71" s="48">
        <v>28226546</v>
      </c>
      <c r="E71" s="48">
        <v>12962498</v>
      </c>
      <c r="F71" s="50">
        <f>E71-D71</f>
        <v>-15264048</v>
      </c>
      <c r="G71" s="50"/>
      <c r="H71" s="50">
        <f>IF(D71=0,0,ROUND(E71/D71*100,1))</f>
        <v>45.9</v>
      </c>
      <c r="I71" s="50"/>
      <c r="J71" s="42" t="s">
        <v>29</v>
      </c>
      <c r="K71" s="43"/>
      <c r="L71" s="43"/>
      <c r="M71" s="43"/>
      <c r="N71" s="43"/>
      <c r="O71" s="43"/>
      <c r="P71" s="43"/>
      <c r="Q71" s="43"/>
      <c r="R71" s="43"/>
      <c r="S71" s="44"/>
    </row>
    <row r="72" spans="1:19" ht="165.75" customHeight="1">
      <c r="A72" s="33"/>
      <c r="B72" s="46"/>
      <c r="C72" s="47"/>
      <c r="D72" s="49"/>
      <c r="E72" s="49"/>
      <c r="F72" s="50"/>
      <c r="G72" s="50"/>
      <c r="H72" s="50"/>
      <c r="I72" s="50"/>
      <c r="J72" s="68"/>
      <c r="K72" s="69"/>
      <c r="L72" s="69"/>
      <c r="M72" s="69"/>
      <c r="N72" s="69"/>
      <c r="O72" s="69"/>
      <c r="P72" s="69"/>
      <c r="Q72" s="69"/>
      <c r="R72" s="69"/>
      <c r="S72" s="70"/>
    </row>
    <row r="73" spans="1:19" ht="312" customHeight="1">
      <c r="A73" s="121" t="s">
        <v>30</v>
      </c>
      <c r="B73" s="122"/>
      <c r="C73" s="122"/>
      <c r="D73" s="122"/>
      <c r="E73" s="122"/>
      <c r="F73" s="122"/>
      <c r="G73" s="122"/>
      <c r="H73" s="122"/>
      <c r="I73" s="122"/>
      <c r="J73" s="122"/>
      <c r="K73" s="122"/>
      <c r="L73" s="122"/>
      <c r="M73" s="122"/>
      <c r="N73" s="122"/>
      <c r="O73" s="122"/>
      <c r="P73" s="122"/>
      <c r="Q73" s="122"/>
      <c r="R73" s="122"/>
      <c r="S73" s="123"/>
    </row>
    <row r="74" spans="1:19" ht="36" customHeight="1">
      <c r="A74" s="86" t="s">
        <v>6</v>
      </c>
      <c r="B74" s="89" t="s">
        <v>66</v>
      </c>
      <c r="C74" s="90"/>
      <c r="D74" s="72" t="s">
        <v>7</v>
      </c>
      <c r="E74" s="72"/>
      <c r="F74" s="72" t="s">
        <v>8</v>
      </c>
      <c r="G74" s="72"/>
      <c r="H74" s="72"/>
      <c r="I74" s="72"/>
      <c r="J74" s="95" t="s">
        <v>9</v>
      </c>
      <c r="K74" s="96"/>
      <c r="L74" s="96"/>
      <c r="M74" s="96"/>
      <c r="N74" s="96"/>
      <c r="O74" s="96"/>
      <c r="P74" s="96"/>
      <c r="Q74" s="96"/>
      <c r="R74" s="96"/>
      <c r="S74" s="96"/>
    </row>
    <row r="75" spans="1:19" ht="30" customHeight="1">
      <c r="A75" s="87"/>
      <c r="B75" s="91"/>
      <c r="C75" s="92"/>
      <c r="D75" s="22" t="s">
        <v>10</v>
      </c>
      <c r="E75" s="22" t="s">
        <v>11</v>
      </c>
      <c r="F75" s="72" t="s">
        <v>12</v>
      </c>
      <c r="G75" s="72"/>
      <c r="H75" s="72" t="s">
        <v>13</v>
      </c>
      <c r="I75" s="72"/>
      <c r="J75" s="97"/>
      <c r="K75" s="98"/>
      <c r="L75" s="98"/>
      <c r="M75" s="98"/>
      <c r="N75" s="98"/>
      <c r="O75" s="98"/>
      <c r="P75" s="98"/>
      <c r="Q75" s="98"/>
      <c r="R75" s="98"/>
      <c r="S75" s="98"/>
    </row>
    <row r="76" spans="1:19" ht="35.25" customHeight="1">
      <c r="A76" s="88"/>
      <c r="B76" s="93"/>
      <c r="C76" s="94"/>
      <c r="D76" s="23" t="s">
        <v>14</v>
      </c>
      <c r="E76" s="23" t="s">
        <v>15</v>
      </c>
      <c r="F76" s="73" t="s">
        <v>16</v>
      </c>
      <c r="G76" s="73"/>
      <c r="H76" s="73" t="s">
        <v>17</v>
      </c>
      <c r="I76" s="73"/>
      <c r="J76" s="99"/>
      <c r="K76" s="100"/>
      <c r="L76" s="100"/>
      <c r="M76" s="100"/>
      <c r="N76" s="100"/>
      <c r="O76" s="100"/>
      <c r="P76" s="100"/>
      <c r="Q76" s="100"/>
      <c r="R76" s="100"/>
      <c r="S76" s="100"/>
    </row>
    <row r="77" spans="1:19" ht="62.25" customHeight="1">
      <c r="A77" s="31">
        <v>13</v>
      </c>
      <c r="B77" s="51" t="s">
        <v>18</v>
      </c>
      <c r="C77" s="53" t="s">
        <v>44</v>
      </c>
      <c r="D77" s="50">
        <f>IF(D81=0,0,ROUND(D79/D81*100,1))</f>
        <v>100</v>
      </c>
      <c r="E77" s="50">
        <f>IF(E81=0,0,ROUND(E79/E81*100,1))</f>
        <v>98.8</v>
      </c>
      <c r="F77" s="50">
        <f>E77-D77</f>
        <v>-1.2000000000000028</v>
      </c>
      <c r="G77" s="50"/>
      <c r="H77" s="147">
        <f>IF(D77=0,0,ROUND(E77/D77*100,1))</f>
        <v>98.8</v>
      </c>
      <c r="I77" s="147"/>
      <c r="J77" s="42" t="s">
        <v>27</v>
      </c>
      <c r="K77" s="43"/>
      <c r="L77" s="43"/>
      <c r="M77" s="43"/>
      <c r="N77" s="43"/>
      <c r="O77" s="43"/>
      <c r="P77" s="43"/>
      <c r="Q77" s="43"/>
      <c r="R77" s="43"/>
      <c r="S77" s="44"/>
    </row>
    <row r="78" spans="1:19" ht="175.5" customHeight="1">
      <c r="A78" s="32"/>
      <c r="B78" s="52"/>
      <c r="C78" s="53"/>
      <c r="D78" s="50"/>
      <c r="E78" s="50"/>
      <c r="F78" s="50"/>
      <c r="G78" s="50"/>
      <c r="H78" s="147"/>
      <c r="I78" s="147"/>
      <c r="J78" s="54" t="s">
        <v>64</v>
      </c>
      <c r="K78" s="55"/>
      <c r="L78" s="55"/>
      <c r="M78" s="55"/>
      <c r="N78" s="55"/>
      <c r="O78" s="55"/>
      <c r="P78" s="55"/>
      <c r="Q78" s="55"/>
      <c r="R78" s="55"/>
      <c r="S78" s="56"/>
    </row>
    <row r="79" spans="1:19" ht="34.5" customHeight="1">
      <c r="A79" s="32"/>
      <c r="B79" s="45" t="s">
        <v>19</v>
      </c>
      <c r="C79" s="57" t="s">
        <v>59</v>
      </c>
      <c r="D79" s="145">
        <v>80</v>
      </c>
      <c r="E79" s="145">
        <v>79</v>
      </c>
      <c r="F79" s="50">
        <f t="shared" ref="F79" si="8">E79-D79</f>
        <v>-1</v>
      </c>
      <c r="G79" s="50"/>
      <c r="H79" s="50">
        <f t="shared" ref="H79" si="9">IF(D79=0,0,ROUND(E79/D79*100,1))</f>
        <v>98.8</v>
      </c>
      <c r="I79" s="50"/>
      <c r="J79" s="42" t="s">
        <v>28</v>
      </c>
      <c r="K79" s="43"/>
      <c r="L79" s="43"/>
      <c r="M79" s="43"/>
      <c r="N79" s="43"/>
      <c r="O79" s="43"/>
      <c r="P79" s="43"/>
      <c r="Q79" s="43"/>
      <c r="R79" s="43"/>
      <c r="S79" s="44"/>
    </row>
    <row r="80" spans="1:19" ht="144" customHeight="1">
      <c r="A80" s="32"/>
      <c r="B80" s="46"/>
      <c r="C80" s="57"/>
      <c r="D80" s="145"/>
      <c r="E80" s="145"/>
      <c r="F80" s="50"/>
      <c r="G80" s="50"/>
      <c r="H80" s="50"/>
      <c r="I80" s="50"/>
      <c r="J80" s="68"/>
      <c r="K80" s="69"/>
      <c r="L80" s="69"/>
      <c r="M80" s="69"/>
      <c r="N80" s="69"/>
      <c r="O80" s="69"/>
      <c r="P80" s="69"/>
      <c r="Q80" s="69"/>
      <c r="R80" s="69"/>
      <c r="S80" s="70"/>
    </row>
    <row r="81" spans="1:19" ht="34.5" customHeight="1">
      <c r="A81" s="32"/>
      <c r="B81" s="45" t="s">
        <v>20</v>
      </c>
      <c r="C81" s="47" t="s">
        <v>60</v>
      </c>
      <c r="D81" s="48">
        <v>80</v>
      </c>
      <c r="E81" s="48">
        <v>80</v>
      </c>
      <c r="F81" s="50">
        <f>E81-D81</f>
        <v>0</v>
      </c>
      <c r="G81" s="50"/>
      <c r="H81" s="50">
        <f>IF(D81=0,0,ROUND(E81/D81*100,1))</f>
        <v>100</v>
      </c>
      <c r="I81" s="50"/>
      <c r="J81" s="42" t="s">
        <v>29</v>
      </c>
      <c r="K81" s="43"/>
      <c r="L81" s="43"/>
      <c r="M81" s="43"/>
      <c r="N81" s="43"/>
      <c r="O81" s="43"/>
      <c r="P81" s="43"/>
      <c r="Q81" s="43"/>
      <c r="R81" s="43"/>
      <c r="S81" s="44"/>
    </row>
    <row r="82" spans="1:19" ht="140.25" customHeight="1">
      <c r="A82" s="33"/>
      <c r="B82" s="46"/>
      <c r="C82" s="47"/>
      <c r="D82" s="49"/>
      <c r="E82" s="49"/>
      <c r="F82" s="50"/>
      <c r="G82" s="50"/>
      <c r="H82" s="50"/>
      <c r="I82" s="50"/>
      <c r="J82" s="68"/>
      <c r="K82" s="69"/>
      <c r="L82" s="69"/>
      <c r="M82" s="69"/>
      <c r="N82" s="69"/>
      <c r="O82" s="69"/>
      <c r="P82" s="69"/>
      <c r="Q82" s="69"/>
      <c r="R82" s="69"/>
      <c r="S82" s="70"/>
    </row>
    <row r="83" spans="1:19" ht="42" customHeight="1">
      <c r="A83" s="18"/>
      <c r="B83" s="16"/>
      <c r="C83" s="17"/>
      <c r="D83" s="24"/>
      <c r="E83" s="24"/>
      <c r="F83" s="25"/>
      <c r="G83" s="25"/>
      <c r="H83" s="25"/>
      <c r="I83" s="25"/>
      <c r="J83" s="26"/>
      <c r="K83" s="26"/>
      <c r="L83" s="26"/>
      <c r="M83" s="26"/>
      <c r="N83" s="26"/>
      <c r="O83" s="26"/>
      <c r="P83" s="26"/>
      <c r="Q83" s="26"/>
      <c r="R83" s="26"/>
      <c r="S83" s="27"/>
    </row>
    <row r="84" spans="1:19" ht="36" customHeight="1">
      <c r="A84" s="86" t="s">
        <v>6</v>
      </c>
      <c r="B84" s="89" t="s">
        <v>66</v>
      </c>
      <c r="C84" s="90"/>
      <c r="D84" s="72" t="s">
        <v>7</v>
      </c>
      <c r="E84" s="72"/>
      <c r="F84" s="72" t="s">
        <v>8</v>
      </c>
      <c r="G84" s="72"/>
      <c r="H84" s="72"/>
      <c r="I84" s="72"/>
      <c r="J84" s="95" t="s">
        <v>9</v>
      </c>
      <c r="K84" s="96"/>
      <c r="L84" s="96"/>
      <c r="M84" s="96"/>
      <c r="N84" s="96"/>
      <c r="O84" s="96"/>
      <c r="P84" s="96"/>
      <c r="Q84" s="96"/>
      <c r="R84" s="96"/>
      <c r="S84" s="96"/>
    </row>
    <row r="85" spans="1:19" ht="30" customHeight="1">
      <c r="A85" s="87"/>
      <c r="B85" s="91"/>
      <c r="C85" s="92"/>
      <c r="D85" s="22" t="s">
        <v>10</v>
      </c>
      <c r="E85" s="22" t="s">
        <v>11</v>
      </c>
      <c r="F85" s="72" t="s">
        <v>12</v>
      </c>
      <c r="G85" s="72"/>
      <c r="H85" s="72" t="s">
        <v>13</v>
      </c>
      <c r="I85" s="72"/>
      <c r="J85" s="97"/>
      <c r="K85" s="98"/>
      <c r="L85" s="98"/>
      <c r="M85" s="98"/>
      <c r="N85" s="98"/>
      <c r="O85" s="98"/>
      <c r="P85" s="98"/>
      <c r="Q85" s="98"/>
      <c r="R85" s="98"/>
      <c r="S85" s="98"/>
    </row>
    <row r="86" spans="1:19" ht="35.25" customHeight="1">
      <c r="A86" s="88"/>
      <c r="B86" s="93"/>
      <c r="C86" s="94"/>
      <c r="D86" s="23" t="s">
        <v>14</v>
      </c>
      <c r="E86" s="23" t="s">
        <v>15</v>
      </c>
      <c r="F86" s="73" t="s">
        <v>16</v>
      </c>
      <c r="G86" s="73"/>
      <c r="H86" s="73" t="s">
        <v>17</v>
      </c>
      <c r="I86" s="73"/>
      <c r="J86" s="99"/>
      <c r="K86" s="100"/>
      <c r="L86" s="100"/>
      <c r="M86" s="100"/>
      <c r="N86" s="100"/>
      <c r="O86" s="100"/>
      <c r="P86" s="100"/>
      <c r="Q86" s="100"/>
      <c r="R86" s="100"/>
      <c r="S86" s="100"/>
    </row>
    <row r="87" spans="1:19" ht="62.25" customHeight="1">
      <c r="A87" s="31">
        <v>14</v>
      </c>
      <c r="B87" s="51" t="s">
        <v>18</v>
      </c>
      <c r="C87" s="53" t="s">
        <v>45</v>
      </c>
      <c r="D87" s="50">
        <f>IF(D91=0,0,ROUND(D89/D91*1,1))</f>
        <v>1.6</v>
      </c>
      <c r="E87" s="50">
        <f>IF(E91=0,0,ROUND(E89/E91*1,1))</f>
        <v>1.6</v>
      </c>
      <c r="F87" s="50">
        <f>E87-D87</f>
        <v>0</v>
      </c>
      <c r="G87" s="50"/>
      <c r="H87" s="147">
        <f>IF(D87=0,0,ROUND(E87/D87*100,1))</f>
        <v>100</v>
      </c>
      <c r="I87" s="147"/>
      <c r="J87" s="42" t="s">
        <v>27</v>
      </c>
      <c r="K87" s="43"/>
      <c r="L87" s="43"/>
      <c r="M87" s="43"/>
      <c r="N87" s="43"/>
      <c r="O87" s="43"/>
      <c r="P87" s="43"/>
      <c r="Q87" s="43"/>
      <c r="R87" s="43"/>
      <c r="S87" s="44"/>
    </row>
    <row r="88" spans="1:19" ht="226.5" customHeight="1">
      <c r="A88" s="32"/>
      <c r="B88" s="52"/>
      <c r="C88" s="53"/>
      <c r="D88" s="50"/>
      <c r="E88" s="50"/>
      <c r="F88" s="50"/>
      <c r="G88" s="50"/>
      <c r="H88" s="147"/>
      <c r="I88" s="147"/>
      <c r="J88" s="101" t="s">
        <v>68</v>
      </c>
      <c r="K88" s="102"/>
      <c r="L88" s="102"/>
      <c r="M88" s="102"/>
      <c r="N88" s="102"/>
      <c r="O88" s="102"/>
      <c r="P88" s="102"/>
      <c r="Q88" s="102"/>
      <c r="R88" s="102"/>
      <c r="S88" s="103"/>
    </row>
    <row r="89" spans="1:19" ht="34.5" customHeight="1">
      <c r="A89" s="32"/>
      <c r="B89" s="45" t="s">
        <v>19</v>
      </c>
      <c r="C89" s="57" t="s">
        <v>46</v>
      </c>
      <c r="D89" s="145">
        <v>200</v>
      </c>
      <c r="E89" s="145">
        <v>203</v>
      </c>
      <c r="F89" s="50">
        <f t="shared" ref="F89" si="10">E89-D89</f>
        <v>3</v>
      </c>
      <c r="G89" s="50"/>
      <c r="H89" s="50">
        <f t="shared" ref="H89" si="11">IF(D89=0,0,ROUND(E89/D89*100,1))</f>
        <v>101.5</v>
      </c>
      <c r="I89" s="50"/>
      <c r="J89" s="42" t="s">
        <v>28</v>
      </c>
      <c r="K89" s="43"/>
      <c r="L89" s="43"/>
      <c r="M89" s="43"/>
      <c r="N89" s="43"/>
      <c r="O89" s="43"/>
      <c r="P89" s="43"/>
      <c r="Q89" s="43"/>
      <c r="R89" s="43"/>
      <c r="S89" s="44"/>
    </row>
    <row r="90" spans="1:19" ht="150" customHeight="1">
      <c r="A90" s="32"/>
      <c r="B90" s="46"/>
      <c r="C90" s="57"/>
      <c r="D90" s="145"/>
      <c r="E90" s="145"/>
      <c r="F90" s="50"/>
      <c r="G90" s="50"/>
      <c r="H90" s="50"/>
      <c r="I90" s="50"/>
      <c r="J90" s="68"/>
      <c r="K90" s="69"/>
      <c r="L90" s="69"/>
      <c r="M90" s="69"/>
      <c r="N90" s="69"/>
      <c r="O90" s="69"/>
      <c r="P90" s="69"/>
      <c r="Q90" s="69"/>
      <c r="R90" s="69"/>
      <c r="S90" s="70"/>
    </row>
    <row r="91" spans="1:19" ht="34.5" customHeight="1">
      <c r="A91" s="32"/>
      <c r="B91" s="148" t="s">
        <v>20</v>
      </c>
      <c r="C91" s="154" t="s">
        <v>47</v>
      </c>
      <c r="D91" s="152">
        <f>D21</f>
        <v>127</v>
      </c>
      <c r="E91" s="152">
        <f>E21</f>
        <v>128</v>
      </c>
      <c r="F91" s="50">
        <f>E91-D91</f>
        <v>1</v>
      </c>
      <c r="G91" s="50"/>
      <c r="H91" s="50">
        <f>IF(D91=0,0,ROUND(E91/D91*100,1))</f>
        <v>100.8</v>
      </c>
      <c r="I91" s="50"/>
      <c r="J91" s="42" t="s">
        <v>29</v>
      </c>
      <c r="K91" s="43"/>
      <c r="L91" s="43"/>
      <c r="M91" s="43"/>
      <c r="N91" s="43"/>
      <c r="O91" s="43"/>
      <c r="P91" s="43"/>
      <c r="Q91" s="43"/>
      <c r="R91" s="43"/>
      <c r="S91" s="44"/>
    </row>
    <row r="92" spans="1:19" ht="150" customHeight="1">
      <c r="A92" s="33"/>
      <c r="B92" s="149"/>
      <c r="C92" s="154"/>
      <c r="D92" s="153"/>
      <c r="E92" s="153"/>
      <c r="F92" s="50"/>
      <c r="G92" s="50"/>
      <c r="H92" s="50"/>
      <c r="I92" s="50"/>
      <c r="J92" s="68"/>
      <c r="K92" s="69"/>
      <c r="L92" s="69"/>
      <c r="M92" s="69"/>
      <c r="N92" s="69"/>
      <c r="O92" s="69"/>
      <c r="P92" s="69"/>
      <c r="Q92" s="69"/>
      <c r="R92" s="69"/>
      <c r="S92" s="70"/>
    </row>
    <row r="93" spans="1:19" ht="351.75" customHeight="1">
      <c r="A93" s="121" t="s">
        <v>30</v>
      </c>
      <c r="B93" s="122"/>
      <c r="C93" s="122"/>
      <c r="D93" s="122"/>
      <c r="E93" s="122"/>
      <c r="F93" s="122"/>
      <c r="G93" s="122"/>
      <c r="H93" s="122"/>
      <c r="I93" s="122"/>
      <c r="J93" s="122"/>
      <c r="K93" s="122"/>
      <c r="L93" s="122"/>
      <c r="M93" s="122"/>
      <c r="N93" s="122"/>
      <c r="O93" s="122"/>
      <c r="P93" s="122"/>
      <c r="Q93" s="122"/>
      <c r="R93" s="122"/>
      <c r="S93" s="123"/>
    </row>
    <row r="94" spans="1:19" ht="106.5" customHeight="1">
      <c r="C94" s="135" t="s">
        <v>21</v>
      </c>
      <c r="D94" s="135"/>
      <c r="E94" s="135"/>
      <c r="J94" s="136" t="s">
        <v>22</v>
      </c>
      <c r="K94" s="136"/>
      <c r="L94" s="136"/>
      <c r="M94" s="136"/>
      <c r="N94" s="136"/>
      <c r="O94" s="136"/>
      <c r="P94" s="136"/>
      <c r="Q94" s="136"/>
      <c r="R94" s="136"/>
    </row>
    <row r="95" spans="1:19" ht="201" customHeight="1">
      <c r="C95" s="137" t="s">
        <v>69</v>
      </c>
      <c r="D95" s="137"/>
      <c r="E95" s="137"/>
      <c r="J95" s="138" t="s">
        <v>71</v>
      </c>
      <c r="K95" s="138"/>
      <c r="L95" s="138"/>
      <c r="M95" s="138"/>
      <c r="N95" s="138"/>
      <c r="O95" s="138"/>
      <c r="P95" s="138"/>
      <c r="Q95" s="138"/>
      <c r="R95" s="138"/>
    </row>
    <row r="96" spans="1:19" ht="76.5" customHeight="1">
      <c r="C96" s="115" t="s">
        <v>23</v>
      </c>
      <c r="D96" s="116"/>
      <c r="E96" s="116"/>
      <c r="J96" s="117" t="s">
        <v>24</v>
      </c>
      <c r="K96" s="118"/>
      <c r="L96" s="118"/>
      <c r="M96" s="118"/>
      <c r="N96" s="118"/>
      <c r="O96" s="118"/>
      <c r="P96" s="118"/>
      <c r="Q96" s="118"/>
      <c r="R96" s="118"/>
    </row>
    <row r="97" spans="2:18" ht="102" customHeight="1">
      <c r="B97" s="119" t="s">
        <v>25</v>
      </c>
      <c r="C97" s="120"/>
      <c r="D97" s="120"/>
      <c r="E97" s="120"/>
      <c r="F97" s="120"/>
      <c r="G97" s="120"/>
      <c r="H97" s="120"/>
      <c r="I97" s="120"/>
      <c r="J97" s="120"/>
      <c r="K97" s="120"/>
      <c r="L97" s="120"/>
      <c r="M97" s="120"/>
      <c r="N97" s="120"/>
      <c r="O97" s="120"/>
      <c r="P97" s="120"/>
      <c r="Q97" s="120"/>
      <c r="R97" s="120"/>
    </row>
  </sheetData>
  <sheetProtection selectLockedCells="1"/>
  <dataConsolidate/>
  <mergeCells count="290">
    <mergeCell ref="J92:S9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J82:S82"/>
    <mergeCell ref="A84:A86"/>
    <mergeCell ref="B84:C86"/>
    <mergeCell ref="D84:E84"/>
    <mergeCell ref="F84:I84"/>
    <mergeCell ref="J84:S86"/>
    <mergeCell ref="F85:G85"/>
    <mergeCell ref="H85:I85"/>
    <mergeCell ref="F86:G86"/>
    <mergeCell ref="H86:I86"/>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H79:I80"/>
    <mergeCell ref="J79:S79"/>
    <mergeCell ref="J80:S80"/>
    <mergeCell ref="B81:B82"/>
    <mergeCell ref="C81:C82"/>
    <mergeCell ref="D81:D82"/>
    <mergeCell ref="E81:E82"/>
    <mergeCell ref="F81:G82"/>
    <mergeCell ref="H81:I82"/>
    <mergeCell ref="J81:S81"/>
    <mergeCell ref="J71:S71"/>
    <mergeCell ref="J72:S72"/>
    <mergeCell ref="A73:S73"/>
    <mergeCell ref="A74:A76"/>
    <mergeCell ref="B74:C76"/>
    <mergeCell ref="D74:E74"/>
    <mergeCell ref="F74:I74"/>
    <mergeCell ref="J74:S76"/>
    <mergeCell ref="F75:G75"/>
    <mergeCell ref="H75:I75"/>
    <mergeCell ref="F76:G76"/>
    <mergeCell ref="H76:I76"/>
    <mergeCell ref="J67:S67"/>
    <mergeCell ref="J68:S68"/>
    <mergeCell ref="B69:B70"/>
    <mergeCell ref="C69:C70"/>
    <mergeCell ref="D69:D70"/>
    <mergeCell ref="E69:E70"/>
    <mergeCell ref="F69:G70"/>
    <mergeCell ref="H69:I70"/>
    <mergeCell ref="J69:S69"/>
    <mergeCell ref="J70:S70"/>
    <mergeCell ref="F66:G66"/>
    <mergeCell ref="H66:I66"/>
    <mergeCell ref="A67:A72"/>
    <mergeCell ref="B67:B68"/>
    <mergeCell ref="C67:C68"/>
    <mergeCell ref="D67:D68"/>
    <mergeCell ref="E67:E68"/>
    <mergeCell ref="F67:G68"/>
    <mergeCell ref="H67:I68"/>
    <mergeCell ref="B71:B72"/>
    <mergeCell ref="C71:C72"/>
    <mergeCell ref="D71:D72"/>
    <mergeCell ref="E71:E72"/>
    <mergeCell ref="F71:G72"/>
    <mergeCell ref="H71:I72"/>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A93:S93"/>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D59:D60"/>
    <mergeCell ref="E59:E60"/>
    <mergeCell ref="A64:A66"/>
    <mergeCell ref="B64:C66"/>
    <mergeCell ref="D64:E64"/>
    <mergeCell ref="F64:I64"/>
    <mergeCell ref="J64:S66"/>
    <mergeCell ref="F65:G65"/>
    <mergeCell ref="H65:I65"/>
    <mergeCell ref="H46:I46"/>
    <mergeCell ref="J29:S29"/>
    <mergeCell ref="A37:A42"/>
    <mergeCell ref="B17:B18"/>
    <mergeCell ref="B19:B20"/>
    <mergeCell ref="C19:C20"/>
    <mergeCell ref="D19:D20"/>
    <mergeCell ref="E19:E20"/>
    <mergeCell ref="C17:C18"/>
    <mergeCell ref="D17:D18"/>
    <mergeCell ref="E17:E18"/>
    <mergeCell ref="J38:S38"/>
    <mergeCell ref="B37:B38"/>
    <mergeCell ref="C37:C38"/>
    <mergeCell ref="D37:D38"/>
    <mergeCell ref="E37:E38"/>
    <mergeCell ref="F37:G38"/>
    <mergeCell ref="H37:I38"/>
    <mergeCell ref="J39:S39"/>
    <mergeCell ref="B39:B40"/>
    <mergeCell ref="C39:C40"/>
    <mergeCell ref="D39:D40"/>
    <mergeCell ref="B24:C26"/>
    <mergeCell ref="D24:E24"/>
    <mergeCell ref="B51:B52"/>
    <mergeCell ref="E4:M4"/>
    <mergeCell ref="C94:E94"/>
    <mergeCell ref="J94:R94"/>
    <mergeCell ref="C95:E95"/>
    <mergeCell ref="J95:R95"/>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F45:G45"/>
    <mergeCell ref="H45:I45"/>
    <mergeCell ref="F46:G46"/>
    <mergeCell ref="J27:S27"/>
    <mergeCell ref="C96:E96"/>
    <mergeCell ref="J96:R96"/>
    <mergeCell ref="B97:R9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J28:S28"/>
    <mergeCell ref="J30:S30"/>
    <mergeCell ref="J32:S32"/>
    <mergeCell ref="D29:D30"/>
    <mergeCell ref="H29:I30"/>
    <mergeCell ref="F29:G30"/>
    <mergeCell ref="C31:C32"/>
    <mergeCell ref="D31:D32"/>
    <mergeCell ref="E31:E32"/>
    <mergeCell ref="F31:G32"/>
    <mergeCell ref="H31:I32"/>
    <mergeCell ref="A17:A22"/>
    <mergeCell ref="E2:M2"/>
    <mergeCell ref="D5:N5"/>
    <mergeCell ref="M8:S8"/>
    <mergeCell ref="D9:J9"/>
    <mergeCell ref="A14:A16"/>
    <mergeCell ref="B14:C16"/>
    <mergeCell ref="D14:E14"/>
    <mergeCell ref="F14:I14"/>
    <mergeCell ref="J14:S16"/>
    <mergeCell ref="F15:G15"/>
    <mergeCell ref="J17:S17"/>
    <mergeCell ref="J19:S19"/>
    <mergeCell ref="J22:S22"/>
    <mergeCell ref="H15:I15"/>
    <mergeCell ref="F16:G16"/>
    <mergeCell ref="H16:I16"/>
    <mergeCell ref="J18:S18"/>
    <mergeCell ref="J20:S20"/>
    <mergeCell ref="F19:G20"/>
    <mergeCell ref="H19:I20"/>
    <mergeCell ref="J21:S21"/>
    <mergeCell ref="Q11:S13"/>
    <mergeCell ref="N11:P13"/>
    <mergeCell ref="A24:A26"/>
    <mergeCell ref="E39:E40"/>
    <mergeCell ref="F39:G40"/>
    <mergeCell ref="H39:I40"/>
    <mergeCell ref="J41:S41"/>
    <mergeCell ref="B41:B42"/>
    <mergeCell ref="C41:C42"/>
    <mergeCell ref="D41:D42"/>
    <mergeCell ref="E41:E42"/>
    <mergeCell ref="F41:G42"/>
    <mergeCell ref="H41:I42"/>
    <mergeCell ref="J40:S40"/>
    <mergeCell ref="J42:S42"/>
    <mergeCell ref="J24:S26"/>
    <mergeCell ref="F25:G25"/>
    <mergeCell ref="H25:I25"/>
    <mergeCell ref="F26:G26"/>
    <mergeCell ref="H26:I26"/>
    <mergeCell ref="J37:S37"/>
    <mergeCell ref="B29:B30"/>
    <mergeCell ref="B31:B32"/>
    <mergeCell ref="C29:C30"/>
    <mergeCell ref="E29:E30"/>
    <mergeCell ref="J31:S31"/>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3" manualBreakCount="3">
    <brk id="33" max="18" man="1"/>
    <brk id="53" max="18" man="1"/>
    <brk id="7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E022</vt:lpstr>
      <vt:lpstr>'CONCENTRADO E022'!Área_de_impresión</vt:lpstr>
      <vt:lpstr>'CONCENTRADO E022'!Títulos_a_imprimir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2018-01-05T19:28:10Z</cp:lastPrinted>
  <dcterms:created xsi:type="dcterms:W3CDTF">2016-12-09T18:35:27Z</dcterms:created>
  <dcterms:modified xsi:type="dcterms:W3CDTF">2018-03-23T17:39:29Z</dcterms:modified>
</cp:coreProperties>
</file>